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09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Характеристика!$B$11:$AB$114</definedName>
    <definedName name="_xlnm.Print_Titles" localSheetId="1">'Основные показатели'!$9:$10</definedName>
    <definedName name="_xlnm.Print_Titles" localSheetId="0">Характеристика!$9:$11</definedName>
  </definedNames>
  <calcPr calcId="145621"/>
</workbook>
</file>

<file path=xl/calcChain.xml><?xml version="1.0" encoding="utf-8"?>
<calcChain xmlns="http://schemas.openxmlformats.org/spreadsheetml/2006/main">
  <c r="X30" i="4" l="1"/>
  <c r="X17" i="4" s="1"/>
  <c r="Z85" i="4"/>
  <c r="Z84" i="4" s="1"/>
  <c r="Z30" i="4"/>
  <c r="Z17" i="4" s="1"/>
  <c r="Y85" i="4"/>
  <c r="Y84" i="4" s="1"/>
  <c r="Y30" i="4"/>
  <c r="Y17" i="4" s="1"/>
  <c r="X85" i="4"/>
  <c r="X84" i="4" s="1"/>
  <c r="W85" i="4"/>
  <c r="AA111" i="4"/>
  <c r="AA104" i="4"/>
  <c r="AA41" i="4"/>
  <c r="AA42" i="4"/>
  <c r="Z12" i="4" l="1"/>
  <c r="Y12" i="4"/>
  <c r="X12" i="4"/>
  <c r="AA103" i="4"/>
  <c r="AA40" i="4"/>
  <c r="AA66" i="4" l="1"/>
  <c r="AA65" i="4" l="1"/>
  <c r="AA64" i="4"/>
  <c r="AA33" i="4"/>
  <c r="U34" i="4"/>
  <c r="W34" i="4"/>
  <c r="U35" i="4"/>
  <c r="AA35" i="4" s="1"/>
  <c r="AA36" i="4"/>
  <c r="U15" i="4"/>
  <c r="V15" i="4"/>
  <c r="W15" i="4"/>
  <c r="AA22" i="4"/>
  <c r="AA24" i="4"/>
  <c r="AA26" i="4"/>
  <c r="AA27" i="4"/>
  <c r="AA28" i="4"/>
  <c r="AA29" i="4"/>
  <c r="AA34" i="4" l="1"/>
  <c r="AA15" i="4"/>
  <c r="AA18" i="4"/>
  <c r="AA55" i="4" l="1"/>
  <c r="AA63" i="4" l="1"/>
  <c r="AA114" i="4" l="1"/>
  <c r="AA113" i="4"/>
  <c r="AA110" i="4"/>
  <c r="AA109" i="4"/>
  <c r="AA108" i="4"/>
  <c r="AA107" i="4"/>
  <c r="AA106" i="4"/>
  <c r="AA100" i="4"/>
  <c r="AA99" i="4"/>
  <c r="AA98" i="4"/>
  <c r="AA97" i="4"/>
  <c r="AA90" i="4"/>
  <c r="AA89" i="4"/>
  <c r="AA88" i="4"/>
  <c r="W84" i="4"/>
  <c r="V85" i="4"/>
  <c r="V84" i="4" s="1"/>
  <c r="AA84" i="4" l="1"/>
  <c r="AA85" i="4"/>
  <c r="AA83" i="4"/>
  <c r="AA82" i="4"/>
  <c r="AA73" i="4"/>
  <c r="AA71" i="4"/>
  <c r="W67" i="4"/>
  <c r="U67" i="4"/>
  <c r="AA62" i="4"/>
  <c r="AA61" i="4"/>
  <c r="AA60" i="4"/>
  <c r="AA59" i="4"/>
  <c r="AA58" i="4"/>
  <c r="W30" i="4"/>
  <c r="V30" i="4"/>
  <c r="AA57" i="4"/>
  <c r="AA54" i="4"/>
  <c r="AA53" i="4"/>
  <c r="AA48" i="4"/>
  <c r="AA46" i="4"/>
  <c r="AA43" i="4"/>
  <c r="AA39" i="4"/>
  <c r="AA38" i="4"/>
  <c r="AA37" i="4"/>
  <c r="AA67" i="4" l="1"/>
  <c r="V17" i="4"/>
  <c r="W17" i="4"/>
  <c r="W12" i="4" s="1"/>
  <c r="AA30" i="4"/>
  <c r="V12" i="4" l="1"/>
  <c r="AA12" i="4" s="1"/>
  <c r="AA17" i="4"/>
</calcChain>
</file>

<file path=xl/sharedStrings.xml><?xml version="1.0" encoding="utf-8"?>
<sst xmlns="http://schemas.openxmlformats.org/spreadsheetml/2006/main" count="635" uniqueCount="276">
  <si>
    <t>Характеристика муниципальной программы города Твери</t>
  </si>
  <si>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</si>
  <si>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</si>
  <si>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</si>
  <si>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</si>
  <si>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</si>
  <si>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</si>
  <si>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</si>
  <si>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</si>
  <si>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</si>
  <si>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</si>
  <si>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</si>
  <si>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</si>
  <si>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</si>
  <si>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</si>
  <si>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</si>
  <si>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</si>
  <si>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</si>
  <si>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</si>
  <si>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</si>
  <si>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</si>
  <si>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</si>
  <si>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</si>
  <si>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</si>
  <si>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</si>
  <si>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</si>
  <si>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</si>
  <si>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</si>
  <si>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</si>
  <si>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</si>
  <si>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</si>
  <si>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</si>
  <si>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</si>
  <si>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</si>
  <si>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</si>
  <si>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</si>
  <si>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</si>
  <si>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</si>
  <si>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</si>
  <si>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</si>
  <si>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</si>
  <si>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</si>
  <si>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</si>
  <si>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</si>
  <si>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</si>
  <si>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</si>
  <si>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</si>
  <si>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</si>
  <si>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</si>
  <si>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</si>
  <si>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</si>
  <si>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</si>
  <si>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</si>
  <si>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</si>
  <si>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</si>
  <si>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</si>
  <si>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</si>
  <si>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</si>
  <si>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</si>
  <si>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</si>
  <si>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</si>
  <si>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</si>
  <si>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</si>
  <si>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</si>
  <si>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</si>
  <si>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</si>
  <si>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</si>
  <si>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</si>
  <si>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</si>
  <si>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</si>
  <si>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</si>
  <si>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</si>
  <si>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</si>
  <si>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</si>
  <si>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</si>
  <si>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</si>
  <si>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</si>
  <si>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</si>
  <si>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</si>
  <si>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</si>
  <si>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</si>
  <si>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</si>
  <si>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</si>
  <si>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</si>
  <si>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</si>
  <si>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</si>
  <si>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</si>
  <si>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</si>
  <si>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</si>
  <si>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</si>
  <si>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</si>
  <si>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</si>
  <si>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</si>
  <si>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</si>
  <si>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</si>
  <si>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</si>
  <si>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</si>
  <si>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</si>
  <si>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</si>
  <si>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</si>
  <si>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</si>
  <si>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</si>
  <si>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</si>
  <si>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</si>
  <si>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</si>
  <si>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</si>
  <si>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</si>
  <si>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</si>
  <si>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</si>
  <si>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</si>
  <si>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</si>
  <si>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</si>
  <si>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</si>
  <si>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</si>
  <si>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</si>
  <si>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</si>
  <si>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</si>
  <si>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</si>
  <si>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</si>
  <si>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</si>
  <si>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</si>
  <si>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</si>
  <si>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</si>
  <si>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</si>
  <si>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</si>
  <si>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</si>
  <si>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2020 год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</si>
  <si>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</si>
  <si>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</si>
  <si>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</si>
  <si>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</si>
  <si>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</si>
  <si>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</si>
  <si>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</si>
  <si>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</si>
  <si>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</si>
  <si>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</si>
  <si>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</si>
  <si>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</si>
  <si>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</si>
  <si>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</si>
  <si>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</si>
  <si>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</si>
  <si>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</si>
  <si>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</si>
  <si>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</si>
  <si>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</si>
  <si>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</si>
  <si>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</si>
  <si>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</si>
  <si>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</si>
  <si>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</si>
  <si>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</si>
  <si>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</si>
  <si>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</si>
  <si>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</si>
  <si>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</si>
  <si>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</si>
  <si>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</si>
  <si>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</si>
  <si>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</si>
  <si>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</si>
  <si>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</si>
  <si>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</si>
  <si>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</si>
  <si>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</si>
  <si>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</si>
  <si>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</si>
  <si>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r>
      <rPr>
        <sz val="9"/>
        <rFont val="Times New Roman"/>
        <family val="1"/>
        <charset val="204"/>
      </rPr>
      <t>срок окончания действия закона</t>
    </r>
    <r>
      <rPr>
        <sz val="11"/>
        <rFont val="Times New Roman"/>
        <family val="1"/>
        <charset val="204"/>
      </rPr>
      <t xml:space="preserve">
01.07.2018</t>
    </r>
  </si>
  <si>
    <t>».</t>
  </si>
  <si>
    <r>
      <rPr>
        <b/>
        <sz val="11"/>
        <rFont val="Times New Roman"/>
        <family val="1"/>
        <charset val="204"/>
      </rPr>
      <t xml:space="preserve">Показатель 2 цели 1 программы </t>
    </r>
    <r>
      <rPr>
        <sz val="11"/>
        <rFont val="Times New Roman"/>
        <family val="1"/>
        <charset val="204"/>
      </rPr>
      <t>«Количество объектов, реализованных в рамках Программы приватизации  (в том числе в соответствии с Федеральным законом от 22.07.2008 №159-ФЗ)»</t>
    </r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</si>
  <si>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</si>
  <si>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</si>
  <si>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>Показатель 2  «Количество заключенных договоров купли-продажи арендуемого имущества, выкупаемого в рамках реализации Федерального закона №159-ФЗ»</t>
  </si>
  <si>
    <t>Показатель 1  «Количество переданных из муниципальной собственности объектов»</t>
  </si>
  <si>
    <t>Административное мероприятие 1.03 «Приемка имущества в муниципальную собственность города Твери по различным основаниям»</t>
  </si>
  <si>
    <t xml:space="preserve">Показатель 1 «Количество объектов имущества, принятых в муниципальную собственность» </t>
  </si>
  <si>
    <t>Мероприятие 1.04  «Проведение инвентаризации муниципального имущества города Твери»</t>
  </si>
  <si>
    <t>Показатель 1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</si>
  <si>
    <t>Показатель 2 «Количество списанных непригодных к эксплуатации объектов»</t>
  </si>
  <si>
    <t>Мероприятие 2.01 «Оценка рыночной стоимости объектов недвижимости и рыночной стоимости арендной платы за объекты муниципального имущества»</t>
  </si>
  <si>
    <t>Показатель 1 «Количество объектов, в отношении которых произведена оценка рыночной стоимости»</t>
  </si>
  <si>
    <t>Показатель 2 «Количество объектов, в отношении которых произведена оценка рыночной стоимости арендной платы»</t>
  </si>
  <si>
    <t>Показатель 3 «Средний размер арендной платы за 1 кв.м площади помещений, переданных в аренду»</t>
  </si>
  <si>
    <t>Показатель 2  «Количество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объекты»</t>
  </si>
  <si>
    <t>Мероприятие 2.03 «Организация работ по изготовлению проектно-сметной документации и ее экспертизе»</t>
  </si>
  <si>
    <t>Показатель 1 «Количество объектов недвижимого имущества, по которым получена проектно-сметная документация»</t>
  </si>
  <si>
    <t>Административное мероприятие 2.04 «Предоставление имущества, составляющего муниципальную казну города Твери, в пользование»</t>
  </si>
  <si>
    <t>Показатель 1 «Количество проданных жилых помещений/долей жилых домов»</t>
  </si>
  <si>
    <t>Показатель 2 «Средняя стоимость 1 кв.м проданных жилых помещений/долей жилых домов»</t>
  </si>
  <si>
    <t>Показатель 1 «Количество проведенных проверок использования муниципального имущества, находящегося в различных видах пользования»</t>
  </si>
  <si>
    <t>Показатель 1  «Количество объектов, на которых проведены мероприятия по предотвращению несанкционированного проникновения»</t>
  </si>
  <si>
    <t>Показатель 2 «Степень выполнения мероприятия»</t>
  </si>
  <si>
    <t>Мероприятие 2.09 «Защита имущественных прав и законных интересов  муниципального образования город Тверь, правовое сопровождение деятельности департамента»</t>
  </si>
  <si>
    <t>Показатель 2  «Количество направленных исполнительных листов в службу судебных приставов для принудительного взыскания долга»</t>
  </si>
  <si>
    <t>Показатель 3  «Количество принятых нормативно-правовых актов в сфере управления муниципальной собственностью»</t>
  </si>
  <si>
    <t>Показатель 4  «Количество запросов в налоговые органы по предоставлению сведений из ЕГРЮЛ и ЕГРИП»</t>
  </si>
  <si>
    <t>Показатель 5  «Количество нотариально заверенных документов»</t>
  </si>
  <si>
    <t>Показатель 7  «Количество поданных исковых заявлений по взысканию задолженности»</t>
  </si>
  <si>
    <t>Показатель 9 «Количество заявлений кредитора о признании несостоятельными (банкротами) граждан, имеющих задолженность перед бюджетом города Твери, подтвержденную вступившими в законную силу решениями судов»</t>
  </si>
  <si>
    <t>Показатель 1 «Количество согласованных планов (программ) финансово-хозяйственной деятельности»</t>
  </si>
  <si>
    <t>Административное мероприятие 3.04  «Мониторинг финансово-экономической деятельности хозяйственных обществ с городским участием»</t>
  </si>
  <si>
    <t>Показатель 1 «Доля муниципальных унитарных предприятий, в которых проведен аудит, в общем количестве муниципальных унитарных предприятий, подлежащих аудиту»</t>
  </si>
  <si>
    <t>Мероприятие 3.06 «Организация мероприятий в случае признания несостоятельным (банкротом) ликвидируемых муниципальных унитарных предприятий»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</si>
  <si>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</si>
  <si>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</si>
  <si>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Показатель 2  «Количество земельных участков, в отношении которых произведена оценка рыночной стоимости арендной платы»</t>
  </si>
  <si>
    <t>Показатель 1  «Доля переданных в аренду, проданных земельных участков в общем количестве земельных участков, выставленных на торги»</t>
  </si>
  <si>
    <t>Показатель 1  «Площадь переданных в аренду муниципальных земельных участков»</t>
  </si>
  <si>
    <t>Показатель 2 «Площадь переданных в пользование муниципальных земельных участков»</t>
  </si>
  <si>
    <t>Административное мероприятие 1.04 «Разграничение прав собственности на земельные участки под объектами недвижимости, находящимися в муниципальной собственности»</t>
  </si>
  <si>
    <t>Показатель 1 «Количество полученных кадастровых паспортов земельных участков»</t>
  </si>
  <si>
    <t>Показатель 3 «Доля многоквартирных домов, расположенных на земельных участках, в отношении которых осуществлен государственный кадастровый учет»</t>
  </si>
  <si>
    <t>Показатель 5  «Количество полученных выписок из ЕГРП удостоверяющих проведенную государственную регистрацию права собственности на земельные участки»</t>
  </si>
  <si>
    <t>Административное мероприятие 1.06 «Проведение мероприятий по  изъятию и регистрации права муниципальной собственности на земельные участки под аварийными жилыми домами»</t>
  </si>
  <si>
    <t>Показатель 1 «Площадь изъятых земельных участков, зарегистрированных в муниципальную собственность»</t>
  </si>
  <si>
    <t>Мероприятие 1.07  «Формирование земельных участков для бесплатного предоставления многодетным гражданам»</t>
  </si>
  <si>
    <t>Показатель 3 «Количество земельных участков, предоставленных  многодетным гражданам»</t>
  </si>
  <si>
    <t>Показатель 2 «Количество материалов, направленных в органы Росреестра для принятия мер в соответствии с действующим законодательством РФ»</t>
  </si>
  <si>
    <t>Показатель 4 «Количество полученных выписок из ЕГРН об основных характеристиках и зарегистрированных правах на объект недвижимости»</t>
  </si>
  <si>
    <t>Показатель 2 «Количество полученных свидетельств о государственной регистрации права собственности на земельные участки</t>
  </si>
  <si>
    <t>«Управление муниципальной собственностью» на 2015-2020 годы</t>
  </si>
  <si>
    <t>Показатель 6 «Количество полученных выписок из ЕГРН, удостоверяющих проведенную государственную регистрацию права муниципальной собственности на земельные участки»</t>
  </si>
  <si>
    <t>Показатель 4 «Количество полученных выписок из ЕГРН на земельные участки, предназначенные для последующего предоставления многодетным гражданам под индивидуальное жилищное строительство и личное подсобное хозяйство»</t>
  </si>
  <si>
    <t xml:space="preserve">       Приложение 3 к постановлению администрации города Твери</t>
  </si>
  <si>
    <t>Показатель 8 «Количество поданных иных исковых заявлений, заявлений в комиссию по рассмотрению споров о результатах определения кадастровой стоимости, направленных на защиту интересов муниципального образования город Тверь»</t>
  </si>
  <si>
    <t>Цель 1 программы «Повышение эффективности использования муниципального имущества города Твери на основе                          применения рыночных механизмов в земельно-имущественных отношениях»</t>
  </si>
  <si>
    <r>
      <rPr>
        <b/>
        <sz val="11"/>
        <rFont val="Times New Roman"/>
        <family val="1"/>
        <charset val="204"/>
      </rPr>
      <t>Показатель 1  цели 1 программы</t>
    </r>
    <r>
      <rPr>
        <sz val="11"/>
        <rFont val="Times New Roman"/>
        <family val="1"/>
        <charset val="204"/>
      </rPr>
      <t xml:space="preserve"> «Уровень исполнения плановых показателей доходов, администрируемых департаметом и                          поступающих в бюджет города Твери от управления и                          распоряжения муниципальной собственностью»</t>
    </r>
  </si>
  <si>
    <r>
      <rPr>
        <b/>
        <sz val="11"/>
        <rFont val="Times New Roman"/>
        <family val="1"/>
        <charset val="204"/>
      </rPr>
      <t xml:space="preserve">Показатель 3 цели 1 программы </t>
    </r>
    <r>
      <rPr>
        <sz val="11"/>
        <rFont val="Times New Roman"/>
        <family val="1"/>
        <charset val="204"/>
      </rPr>
      <t>«Доля  договоров аренды, размер арендной платы по которым определен на рыночной основе, в                          общем количестве договоров аренды»</t>
    </r>
  </si>
  <si>
    <t xml:space="preserve">Показатель 1  «Уровень исполнения плановых показателей по             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                        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имуществу»  </t>
  </si>
  <si>
    <t>Административное мероприятие 1.01  «Приватизация                          муниципального имущества»</t>
  </si>
  <si>
    <t>Показатель 1«Доля приватизированных объектов в общем                  количестве объектов, включенных в Программу приватизации на соответствующий год»</t>
  </si>
  <si>
    <t>Административное мероприятие 1.02  «Разграничение прав собственности на объекты имущества в соответствии с                          действующим законодательством РФ»</t>
  </si>
  <si>
    <t>Цели программы, подпрограммы, задачи подпрограммы,                     мероприятия подпрограммы, административные мероприятия и их показатели</t>
  </si>
  <si>
    <t>Задача 2 «Повышение эффективности использования                  имущества, находящегося в собственности муниципального образования город Тверь»</t>
  </si>
  <si>
    <t>Показатель 1 «Уровень исполнения плановых показателей по               доходам от сдачи в аренду имущества, составляющего казну муниципального образования город Тверь (за исключением                          земельных участков)»</t>
  </si>
  <si>
    <t>Показатель 2  «Уровень исполнения плановых показателей  по            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учреждений)»</t>
  </si>
  <si>
    <t>Мероприятие 2.02 «Обеспечение учета муниципального имущества       для поддержки полной и достоверной информации об объектах, находящихся в собственности муниципального образования город Тверь»</t>
  </si>
  <si>
    <t>Показатель 1 «Количество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                         права муниципальной собственности в рамках бесхозяйного имущества»</t>
  </si>
  <si>
    <t>Показатель 3 «Количество полученных выписок из ЕГРП удостоверяющих проведенную государственную регистрацию права муниципальной собственности - всего,в том числе на объекты, прошедшие процедуру признания права муниципальной                          собственности в рамках бесхозяйного имущества»</t>
  </si>
  <si>
    <t>Показатель 1 «Процент исполнения принятых решений комиссии         по эффективному использованию муниципального имущества                          города Твери по предоставлению имущества, составляющего муниципальную казну города Твери, в пользование»</t>
  </si>
  <si>
    <t>Мероприятие 2.05  «Проведение торгов по продаже                            муниципального имущества в собственность или права аренды муниципального имущества»</t>
  </si>
  <si>
    <t>Показатель 1  «Доля объектов муниципального имущества, переданных в аренду, в общем количестве объектов, выставленных     на торги»</t>
  </si>
  <si>
    <t>Показатель 2 «Количество размещенных информационных                  сообщений о проведении торгов»</t>
  </si>
  <si>
    <t>Административное мероприятие 2.06 «Продажа жилых помещений/долей жилых домов  на основании поданных                          гражданами-сособственниками жилых помещений заявлений, по согласованию с администрациями районов в городе Твери»</t>
  </si>
  <si>
    <t>Административное мероприятие 2.07 «Осуществление контроля за целевым использованием муниципального имущества, переданного                          в различные виды пользования»</t>
  </si>
  <si>
    <t>Мероприятие 2.08  «Организация сохранности, страхование, обеспечение контроля и пресечение несанкционированных проникновений во временно неиспользуемые объекты                           муниципального имущества»</t>
  </si>
  <si>
    <t>Показатель 1 «Количество поданных исковых заявлений в судебные органы по взысканию задолженности за пользование                           муниципальным имуществом»</t>
  </si>
  <si>
    <t>Показатель 6 «Количество проведенных экспертиз в рамках                 искового производства»</t>
  </si>
  <si>
    <t>Задача 3 «Повышение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                         закрепленной за муниципальными унитарными предприятиями»</t>
  </si>
  <si>
    <t xml:space="preserve">Показатель 1  «Уровень исполнения плановых показателей по              доходам от перечисления части прибыли, остающейся после уплаты налогов и иных обязательных платежей муниципальных унитарных предприятий города Твери» </t>
  </si>
  <si>
    <t>Показатель 2 «Уровень исполнения плановых показателей по               доходам в виде прибыли, приходящейся на доли в уставных (складочных) капиталах хозяйственных товариществ и обществ,                          или дивидендов по акциям, принадлежащим городу Твери»</t>
  </si>
  <si>
    <t>Административное мероприятие 3.01 «Согласование планов  (программ) финансово-хозяйственной деятельности                           муниципальных унитарных предприятий»</t>
  </si>
  <si>
    <t>Административное мероприятие 3.02  «Участие в работе органов управления и контроля хозяйственных обществ с городским                          участием»</t>
  </si>
  <si>
    <t>Показатель 1  «Количество заседаний органов управления и                 контроля хозяйственных обществ с городским участием»</t>
  </si>
  <si>
    <t>Административное мероприятие 3.03 «Участие в согласовании             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участием»</t>
  </si>
  <si>
    <t>Показатель 1 «Доля согласованных сделок в общем количестве сделок, направленных на согласование, по муниципальным                          унитарным предприятиям»</t>
  </si>
  <si>
    <t>Показатель 2 «Доля согласованных сделок в общем количестве сделок, направленных на согласование, по хозяйственным                          обществам с городским участием»</t>
  </si>
  <si>
    <t>Показатель 1 «Доля хозяйственных обществ с городским участием,  ведущих безубыточную деятельность, в общем  числе                          хозяйственных обществ с городским участием»</t>
  </si>
  <si>
    <t>Административное мероприятие 3.05 «Мониторинг соблюдения требований по проведению муниципальными унитарными предприятиями и хозяйственными обществами с городским                          участием обязательного аудита»</t>
  </si>
  <si>
    <t>Показатель 2  «Доля хозяйственных обществ с городским участием,     в которых проведен аудит, в общем количестве хозяйственных обществ с городским участием, подлежащих аудиту»</t>
  </si>
  <si>
    <t>Показатель 1 «Количество муниципальных унитарных                        предприятий, находящихся в процедуре конкурсного производства                           или ликвидации»</t>
  </si>
  <si>
    <t>Показатель 1  «Уровень исполнения плановых показателей по             доходам от использования земельных участков, находящихся в муниципальной собственности города Твери»</t>
  </si>
  <si>
    <t>Показатель 2  «Уровень исполнения плановых показателей по             доходам от реализации земельных участков, находящихся в муниципальной собственности города Твери»</t>
  </si>
  <si>
    <t>Мероприятие 1.01  «Оценка рыночной стоимости земельных               участков и рыночной стоимости арендной платы за земельные участки»</t>
  </si>
  <si>
    <t>Показатель 1 «Количество земельных участков, в отношении              которых произведена оценка рыночной стоимости»</t>
  </si>
  <si>
    <t>Административное мероприятие 1.02  «Проведение торгов по              продаже земельных участков в собственность или права аренды земельных участков (в том числе под снесенными аварийными                          жилыми домами)»</t>
  </si>
  <si>
    <t>Административное мероприятие 1.03 «Предоставление                        муниципальных земельных участков в пользование»</t>
  </si>
  <si>
    <t>Показатель 1  «Площадь земельных участков, по которым                  проведены мероприятия по разграничению прав собственности»</t>
  </si>
  <si>
    <t>Мероприятие 1.05  «Организация работ по  формированию                  земельных участков, в том числе по объектам жилищно-коммунального хозяйства»</t>
  </si>
  <si>
    <t>Показатель 4 «Внесение сведений в государственный кадастр недвижимости о границах муниципального образования город                          Тверь»</t>
  </si>
  <si>
    <t>Показатель 1  «Площадь земель, полученных и зарегистрированных     в муниципальную собственность под индивидуальное жилищное строительство и личное подсобное хозяйство, по которым                          необходимо проведение землеустроительных работ»</t>
  </si>
  <si>
    <t>Показатель 2 «Количество полученных кадастровых паспортов земельных участков для последующего предоставления                          многодетным гражданам под индивидуальное жилищное                          строительство и личное подсобное хозяйство»</t>
  </si>
  <si>
    <t>Показатель 1 «Количество проведенных проверок использования        земельных участков»</t>
  </si>
  <si>
    <t>Административное мероприятие 1.08 «Осуществление                         муниципального земельного контроля за использованием                          земельных участков»</t>
  </si>
  <si>
    <t>от  «29» сентября  2017 № 1268                                      «Приложение 1 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</si>
</sst>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8" fillId="0" borderId="6" xfId="0" applyFont="1" applyFill="1" applyBorder="1" applyAlignment="1">
      <alignment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Border="1"/>
    <xf numFmtId="0" fontId="8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 wrapText="1"/>
    </xf>
    <xf numFmtId="164" fontId="7" fillId="0" borderId="6" xfId="0" quotePrefix="1" applyNumberFormat="1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0" borderId="6" xfId="0" applyFont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right"/>
    </xf>
    <xf numFmtId="165" fontId="7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1"/>
  <sheetViews>
    <sheetView tabSelected="1" topLeftCell="C1" zoomScale="70" zoomScaleNormal="70" workbookViewId="0">
      <pane ySplit="11" topLeftCell="A75" activePane="bottomLeft" state="frozen"/>
      <selection pane="bottomLeft" activeCell="W2" sqref="W2:AA2"/>
    </sheetView>
  </sheetViews>
  <sheetFormatPr defaultRowHeight="15" x14ac:dyDescent="0.25"/>
  <cols>
    <col min="1" max="1" width="5.42578125" customWidth="1"/>
    <col min="2" max="2" width="4.42578125" customWidth="1"/>
    <col min="3" max="3" width="4.85546875" customWidth="1"/>
    <col min="4" max="4" width="4.5703125" customWidth="1"/>
    <col min="5" max="5" width="4.85546875" customWidth="1"/>
    <col min="6" max="6" width="5.42578125" customWidth="1"/>
    <col min="7" max="7" width="5.7109375" customWidth="1"/>
    <col min="8" max="8" width="5.5703125" customWidth="1"/>
    <col min="9" max="9" width="4.5703125" customWidth="1"/>
    <col min="10" max="10" width="5" customWidth="1"/>
    <col min="11" max="11" width="4.7109375" customWidth="1"/>
    <col min="12" max="12" width="4.85546875" customWidth="1"/>
    <col min="13" max="13" width="4.5703125" customWidth="1"/>
    <col min="14" max="17" width="4.85546875" customWidth="1"/>
    <col min="18" max="18" width="4.7109375" customWidth="1"/>
    <col min="19" max="19" width="62.7109375" style="5" customWidth="1"/>
    <col min="20" max="20" width="12.140625" style="27" customWidth="1"/>
    <col min="21" max="26" width="10" style="26" bestFit="1" customWidth="1"/>
    <col min="27" max="27" width="12.7109375" style="26" customWidth="1"/>
    <col min="28" max="28" width="13.85546875" style="26" customWidth="1"/>
  </cols>
  <sheetData>
    <row r="1" spans="1:28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  <c r="T1" s="45"/>
      <c r="U1" s="76" t="s">
        <v>224</v>
      </c>
      <c r="V1" s="76"/>
      <c r="W1" s="76"/>
      <c r="X1" s="76"/>
      <c r="Y1" s="76"/>
      <c r="Z1" s="76"/>
      <c r="AA1" s="76"/>
      <c r="AB1" s="76"/>
    </row>
    <row r="2" spans="1:28" ht="35.2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  <c r="T2" s="45"/>
      <c r="U2" s="46"/>
      <c r="V2" s="46"/>
      <c r="W2" s="92" t="s">
        <v>275</v>
      </c>
      <c r="X2" s="92"/>
      <c r="Y2" s="92"/>
      <c r="Z2" s="92"/>
      <c r="AA2" s="92"/>
      <c r="AB2" s="46"/>
    </row>
    <row r="3" spans="1:28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7" t="s">
        <v>0</v>
      </c>
      <c r="T3" s="45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93" t="s">
        <v>221</v>
      </c>
      <c r="S4" s="94"/>
      <c r="T4" s="94"/>
      <c r="U4" s="48"/>
      <c r="V4" s="48"/>
      <c r="W4" s="48"/>
      <c r="X4" s="48"/>
      <c r="Y4" s="48"/>
      <c r="Z4" s="48"/>
      <c r="AA4" s="48"/>
      <c r="AB4" s="48"/>
    </row>
    <row r="5" spans="1:28" x14ac:dyDescent="0.25">
      <c r="A5" s="43"/>
      <c r="B5" s="43"/>
      <c r="C5" s="43"/>
      <c r="D5" s="43"/>
      <c r="E5" s="43"/>
      <c r="F5" s="43"/>
      <c r="G5" s="43" t="s">
        <v>125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  <c r="T5" s="45"/>
      <c r="U5" s="48"/>
      <c r="V5" s="48"/>
      <c r="W5" s="48"/>
      <c r="X5" s="48"/>
      <c r="Y5" s="48"/>
      <c r="Z5" s="48"/>
      <c r="AA5" s="48"/>
      <c r="AB5" s="48"/>
    </row>
    <row r="6" spans="1:28" x14ac:dyDescent="0.25">
      <c r="A6" s="43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5"/>
      <c r="U6" s="48"/>
      <c r="V6" s="48"/>
      <c r="W6" s="48"/>
      <c r="X6" s="48"/>
      <c r="Y6" s="48"/>
      <c r="Z6" s="48"/>
      <c r="AA6" s="48"/>
      <c r="AB6" s="48"/>
    </row>
    <row r="7" spans="1:28" s="5" customFormat="1" x14ac:dyDescent="0.25">
      <c r="A7" s="44"/>
      <c r="B7" s="44" t="s">
        <v>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8"/>
      <c r="V7" s="48"/>
      <c r="W7" s="48"/>
      <c r="X7" s="48"/>
      <c r="Y7" s="48"/>
      <c r="Z7" s="48"/>
      <c r="AA7" s="48"/>
      <c r="AB7" s="48"/>
    </row>
    <row r="8" spans="1:28" s="5" customFormat="1" ht="15.75" customHeight="1" x14ac:dyDescent="0.25">
      <c r="A8" s="44"/>
      <c r="B8" s="44" t="s">
        <v>3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5"/>
      <c r="U8" s="48"/>
      <c r="V8" s="48"/>
      <c r="W8" s="48"/>
      <c r="X8" s="48"/>
      <c r="Y8" s="48"/>
      <c r="Z8" s="48"/>
      <c r="AA8" s="48"/>
      <c r="AB8" s="48"/>
    </row>
    <row r="9" spans="1:28" s="5" customFormat="1" ht="27.75" customHeight="1" x14ac:dyDescent="0.25">
      <c r="A9" s="44"/>
      <c r="B9" s="77" t="s">
        <v>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80" t="s">
        <v>233</v>
      </c>
      <c r="T9" s="82" t="s">
        <v>5</v>
      </c>
      <c r="U9" s="84" t="s">
        <v>6</v>
      </c>
      <c r="V9" s="85"/>
      <c r="W9" s="85"/>
      <c r="X9" s="85"/>
      <c r="Y9" s="85"/>
      <c r="Z9" s="86"/>
      <c r="AA9" s="87" t="s">
        <v>7</v>
      </c>
      <c r="AB9" s="88"/>
    </row>
    <row r="10" spans="1:28" s="5" customFormat="1" ht="40.5" customHeight="1" x14ac:dyDescent="0.25">
      <c r="A10" s="44"/>
      <c r="B10" s="89" t="s">
        <v>8</v>
      </c>
      <c r="C10" s="90"/>
      <c r="D10" s="91"/>
      <c r="E10" s="89" t="s">
        <v>9</v>
      </c>
      <c r="F10" s="91"/>
      <c r="G10" s="89" t="s">
        <v>10</v>
      </c>
      <c r="H10" s="91"/>
      <c r="I10" s="89" t="s">
        <v>11</v>
      </c>
      <c r="J10" s="90"/>
      <c r="K10" s="90"/>
      <c r="L10" s="90"/>
      <c r="M10" s="90"/>
      <c r="N10" s="90"/>
      <c r="O10" s="90"/>
      <c r="P10" s="90"/>
      <c r="Q10" s="90"/>
      <c r="R10" s="91"/>
      <c r="S10" s="81"/>
      <c r="T10" s="83"/>
      <c r="U10" s="49" t="s">
        <v>12</v>
      </c>
      <c r="V10" s="49" t="s">
        <v>13</v>
      </c>
      <c r="W10" s="49" t="s">
        <v>14</v>
      </c>
      <c r="X10" s="49" t="s">
        <v>15</v>
      </c>
      <c r="Y10" s="49" t="s">
        <v>16</v>
      </c>
      <c r="Z10" s="49" t="s">
        <v>126</v>
      </c>
      <c r="AA10" s="50" t="s">
        <v>17</v>
      </c>
      <c r="AB10" s="50" t="s">
        <v>18</v>
      </c>
    </row>
    <row r="11" spans="1:28" s="40" customFormat="1" x14ac:dyDescent="0.25">
      <c r="A11" s="51"/>
      <c r="B11" s="52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2">
        <v>12</v>
      </c>
      <c r="N11" s="52">
        <v>13</v>
      </c>
      <c r="O11" s="52">
        <v>14</v>
      </c>
      <c r="P11" s="52">
        <v>15</v>
      </c>
      <c r="Q11" s="52">
        <v>16</v>
      </c>
      <c r="R11" s="52">
        <v>17</v>
      </c>
      <c r="S11" s="52">
        <v>18</v>
      </c>
      <c r="T11" s="49">
        <v>19</v>
      </c>
      <c r="U11" s="53">
        <v>20</v>
      </c>
      <c r="V11" s="53">
        <v>21</v>
      </c>
      <c r="W11" s="53">
        <v>22</v>
      </c>
      <c r="X11" s="53">
        <v>23</v>
      </c>
      <c r="Y11" s="53">
        <v>24</v>
      </c>
      <c r="Z11" s="53">
        <v>25</v>
      </c>
      <c r="AA11" s="53">
        <v>26</v>
      </c>
      <c r="AB11" s="53">
        <v>27</v>
      </c>
    </row>
    <row r="12" spans="1:28" s="5" customFormat="1" x14ac:dyDescent="0.25">
      <c r="A12" s="44"/>
      <c r="B12" s="54">
        <v>0</v>
      </c>
      <c r="C12" s="54">
        <v>2</v>
      </c>
      <c r="D12" s="54">
        <v>0</v>
      </c>
      <c r="E12" s="54">
        <v>0</v>
      </c>
      <c r="F12" s="54">
        <v>1</v>
      </c>
      <c r="G12" s="54">
        <v>1</v>
      </c>
      <c r="H12" s="54">
        <v>3</v>
      </c>
      <c r="I12" s="54">
        <v>1</v>
      </c>
      <c r="J12" s="54">
        <v>0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4">
        <v>0</v>
      </c>
      <c r="Q12" s="54">
        <v>0</v>
      </c>
      <c r="R12" s="54">
        <v>0</v>
      </c>
      <c r="S12" s="55" t="s">
        <v>19</v>
      </c>
      <c r="T12" s="49" t="s">
        <v>20</v>
      </c>
      <c r="U12" s="56">
        <v>15905.9</v>
      </c>
      <c r="V12" s="56">
        <f>V17+V84</f>
        <v>5489.6</v>
      </c>
      <c r="W12" s="56">
        <f>W17+W84</f>
        <v>7678.5</v>
      </c>
      <c r="X12" s="56">
        <f>X17+X84</f>
        <v>7183</v>
      </c>
      <c r="Y12" s="56">
        <f>Y17+Y84</f>
        <v>6534</v>
      </c>
      <c r="Z12" s="56">
        <f>Z17+Z84</f>
        <v>6534</v>
      </c>
      <c r="AA12" s="56">
        <f>SUM(U12:Z12)</f>
        <v>49325</v>
      </c>
      <c r="AB12" s="49">
        <v>2020</v>
      </c>
    </row>
    <row r="13" spans="1:28" s="5" customFormat="1" ht="60" customHeight="1" x14ac:dyDescent="0.25">
      <c r="A13" s="44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 t="s">
        <v>226</v>
      </c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5" customFormat="1" ht="75" x14ac:dyDescent="0.25">
      <c r="A14" s="44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9" t="s">
        <v>227</v>
      </c>
      <c r="T14" s="49" t="s">
        <v>22</v>
      </c>
      <c r="U14" s="49">
        <v>100</v>
      </c>
      <c r="V14" s="49">
        <v>90</v>
      </c>
      <c r="W14" s="49">
        <v>100</v>
      </c>
      <c r="X14" s="49">
        <v>100</v>
      </c>
      <c r="Y14" s="49">
        <v>100</v>
      </c>
      <c r="Z14" s="49">
        <v>100</v>
      </c>
      <c r="AA14" s="49">
        <v>100</v>
      </c>
      <c r="AB14" s="49">
        <v>2020</v>
      </c>
    </row>
    <row r="15" spans="1:28" s="5" customFormat="1" ht="45" x14ac:dyDescent="0.25">
      <c r="A15" s="44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9" t="s">
        <v>170</v>
      </c>
      <c r="T15" s="49" t="s">
        <v>23</v>
      </c>
      <c r="U15" s="60">
        <f>U22+15</f>
        <v>50</v>
      </c>
      <c r="V15" s="60">
        <f>V22+15</f>
        <v>75</v>
      </c>
      <c r="W15" s="60">
        <f>W22+15</f>
        <v>55</v>
      </c>
      <c r="X15" s="60">
        <v>12</v>
      </c>
      <c r="Y15" s="60">
        <v>10</v>
      </c>
      <c r="Z15" s="60">
        <v>10</v>
      </c>
      <c r="AA15" s="60">
        <f>SUM(U15:Z15)</f>
        <v>212</v>
      </c>
      <c r="AB15" s="49">
        <v>2020</v>
      </c>
    </row>
    <row r="16" spans="1:28" s="5" customFormat="1" ht="45" x14ac:dyDescent="0.25">
      <c r="A16" s="4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9" t="s">
        <v>228</v>
      </c>
      <c r="T16" s="49" t="s">
        <v>22</v>
      </c>
      <c r="U16" s="60">
        <v>94</v>
      </c>
      <c r="V16" s="60">
        <v>100</v>
      </c>
      <c r="W16" s="60">
        <v>98</v>
      </c>
      <c r="X16" s="60">
        <v>98</v>
      </c>
      <c r="Y16" s="60">
        <v>98</v>
      </c>
      <c r="Z16" s="60">
        <v>99</v>
      </c>
      <c r="AA16" s="60">
        <v>99</v>
      </c>
      <c r="AB16" s="49">
        <v>2020</v>
      </c>
    </row>
    <row r="17" spans="1:28" s="5" customFormat="1" x14ac:dyDescent="0.25">
      <c r="A17" s="44"/>
      <c r="B17" s="54">
        <v>0</v>
      </c>
      <c r="C17" s="54">
        <v>2</v>
      </c>
      <c r="D17" s="54">
        <v>0</v>
      </c>
      <c r="E17" s="54">
        <v>0</v>
      </c>
      <c r="F17" s="54">
        <v>1</v>
      </c>
      <c r="G17" s="54">
        <v>1</v>
      </c>
      <c r="H17" s="54">
        <v>3</v>
      </c>
      <c r="I17" s="54">
        <v>1</v>
      </c>
      <c r="J17" s="54">
        <v>0</v>
      </c>
      <c r="K17" s="54">
        <v>1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5" t="s">
        <v>171</v>
      </c>
      <c r="T17" s="49" t="s">
        <v>20</v>
      </c>
      <c r="U17" s="56">
        <v>12942.5</v>
      </c>
      <c r="V17" s="56">
        <f>V18+V30+V67</f>
        <v>4199.3</v>
      </c>
      <c r="W17" s="56">
        <f>W18+W30+W67</f>
        <v>5323.5</v>
      </c>
      <c r="X17" s="56">
        <f>X18+X30+X67</f>
        <v>4883</v>
      </c>
      <c r="Y17" s="56">
        <f>Y18+Y30+Y67</f>
        <v>4284</v>
      </c>
      <c r="Z17" s="56">
        <f>Z18+Z30+Z67</f>
        <v>4284</v>
      </c>
      <c r="AA17" s="56">
        <f>SUM(U17:Z17)</f>
        <v>35916.300000000003</v>
      </c>
      <c r="AB17" s="49">
        <v>2020</v>
      </c>
    </row>
    <row r="18" spans="1:28" s="5" customFormat="1" ht="28.5" x14ac:dyDescent="0.25">
      <c r="A18" s="44"/>
      <c r="B18" s="57">
        <v>0</v>
      </c>
      <c r="C18" s="57">
        <v>2</v>
      </c>
      <c r="D18" s="57">
        <v>0</v>
      </c>
      <c r="E18" s="57">
        <v>0</v>
      </c>
      <c r="F18" s="57">
        <v>1</v>
      </c>
      <c r="G18" s="57">
        <v>1</v>
      </c>
      <c r="H18" s="57">
        <v>3</v>
      </c>
      <c r="I18" s="57">
        <v>1</v>
      </c>
      <c r="J18" s="57">
        <v>0</v>
      </c>
      <c r="K18" s="57">
        <v>1</v>
      </c>
      <c r="L18" s="57">
        <v>0</v>
      </c>
      <c r="M18" s="57">
        <v>1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8" t="s">
        <v>172</v>
      </c>
      <c r="T18" s="49" t="s">
        <v>20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f>SUM(U18:Z18)</f>
        <v>0</v>
      </c>
      <c r="AB18" s="49">
        <v>2020</v>
      </c>
    </row>
    <row r="19" spans="1:28" s="5" customFormat="1" ht="123" customHeight="1" x14ac:dyDescent="0.25">
      <c r="A19" s="4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61" t="s">
        <v>229</v>
      </c>
      <c r="T19" s="49" t="s">
        <v>22</v>
      </c>
      <c r="U19" s="49">
        <v>100</v>
      </c>
      <c r="V19" s="49">
        <v>60</v>
      </c>
      <c r="W19" s="49">
        <v>100</v>
      </c>
      <c r="X19" s="49">
        <v>100</v>
      </c>
      <c r="Y19" s="49">
        <v>100</v>
      </c>
      <c r="Z19" s="49">
        <v>100</v>
      </c>
      <c r="AA19" s="49">
        <v>100</v>
      </c>
      <c r="AB19" s="49">
        <v>2020</v>
      </c>
    </row>
    <row r="20" spans="1:28" s="5" customFormat="1" ht="30" x14ac:dyDescent="0.25">
      <c r="A20" s="44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 t="s">
        <v>230</v>
      </c>
      <c r="T20" s="49" t="s">
        <v>135</v>
      </c>
      <c r="U20" s="49">
        <v>1</v>
      </c>
      <c r="V20" s="49">
        <v>1</v>
      </c>
      <c r="W20" s="49">
        <v>1</v>
      </c>
      <c r="X20" s="49">
        <v>1</v>
      </c>
      <c r="Y20" s="49">
        <v>1</v>
      </c>
      <c r="Z20" s="49">
        <v>1</v>
      </c>
      <c r="AA20" s="49">
        <v>1</v>
      </c>
      <c r="AB20" s="49">
        <v>2020</v>
      </c>
    </row>
    <row r="21" spans="1:28" s="5" customFormat="1" ht="45" x14ac:dyDescent="0.25">
      <c r="A21" s="4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 t="s">
        <v>231</v>
      </c>
      <c r="T21" s="49" t="s">
        <v>22</v>
      </c>
      <c r="U21" s="49">
        <v>48</v>
      </c>
      <c r="V21" s="49">
        <v>12</v>
      </c>
      <c r="W21" s="49">
        <v>44</v>
      </c>
      <c r="X21" s="49">
        <v>44</v>
      </c>
      <c r="Y21" s="49">
        <v>44</v>
      </c>
      <c r="Z21" s="49">
        <v>44</v>
      </c>
      <c r="AA21" s="49">
        <v>44</v>
      </c>
      <c r="AB21" s="49">
        <v>2020</v>
      </c>
    </row>
    <row r="22" spans="1:28" s="5" customFormat="1" ht="65.25" customHeight="1" x14ac:dyDescent="0.25">
      <c r="A22" s="4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 t="s">
        <v>173</v>
      </c>
      <c r="T22" s="49" t="s">
        <v>23</v>
      </c>
      <c r="U22" s="49">
        <v>35</v>
      </c>
      <c r="V22" s="49">
        <v>60</v>
      </c>
      <c r="W22" s="49">
        <v>40</v>
      </c>
      <c r="X22" s="49">
        <v>20</v>
      </c>
      <c r="Y22" s="49">
        <v>0</v>
      </c>
      <c r="Z22" s="49">
        <v>0</v>
      </c>
      <c r="AA22" s="49">
        <f>SUM(U22:Z22)</f>
        <v>155</v>
      </c>
      <c r="AB22" s="62" t="s">
        <v>168</v>
      </c>
    </row>
    <row r="23" spans="1:28" s="5" customFormat="1" ht="45" x14ac:dyDescent="0.25">
      <c r="A23" s="44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61" t="s">
        <v>232</v>
      </c>
      <c r="T23" s="49" t="s">
        <v>135</v>
      </c>
      <c r="U23" s="49">
        <v>1</v>
      </c>
      <c r="V23" s="49">
        <v>1</v>
      </c>
      <c r="W23" s="49">
        <v>1</v>
      </c>
      <c r="X23" s="49">
        <v>1</v>
      </c>
      <c r="Y23" s="49">
        <v>1</v>
      </c>
      <c r="Z23" s="49">
        <v>1</v>
      </c>
      <c r="AA23" s="49">
        <v>1</v>
      </c>
      <c r="AB23" s="49">
        <v>2020</v>
      </c>
    </row>
    <row r="24" spans="1:28" s="5" customFormat="1" ht="30" x14ac:dyDescent="0.25">
      <c r="A24" s="4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9" t="s">
        <v>174</v>
      </c>
      <c r="T24" s="49" t="s">
        <v>23</v>
      </c>
      <c r="U24" s="49">
        <v>2</v>
      </c>
      <c r="V24" s="49">
        <v>30</v>
      </c>
      <c r="W24" s="49">
        <v>21</v>
      </c>
      <c r="X24" s="49">
        <v>2</v>
      </c>
      <c r="Y24" s="49">
        <v>2</v>
      </c>
      <c r="Z24" s="49">
        <v>2</v>
      </c>
      <c r="AA24" s="49">
        <f>SUM(U24:Z24)</f>
        <v>59</v>
      </c>
      <c r="AB24" s="49">
        <v>2020</v>
      </c>
    </row>
    <row r="25" spans="1:28" s="5" customFormat="1" ht="45" x14ac:dyDescent="0.25">
      <c r="A25" s="44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9" t="s">
        <v>175</v>
      </c>
      <c r="T25" s="49" t="s">
        <v>135</v>
      </c>
      <c r="U25" s="49">
        <v>1</v>
      </c>
      <c r="V25" s="49">
        <v>1</v>
      </c>
      <c r="W25" s="49">
        <v>1</v>
      </c>
      <c r="X25" s="49">
        <v>1</v>
      </c>
      <c r="Y25" s="49">
        <v>1</v>
      </c>
      <c r="Z25" s="49">
        <v>1</v>
      </c>
      <c r="AA25" s="49">
        <v>1</v>
      </c>
      <c r="AB25" s="49">
        <v>2020</v>
      </c>
    </row>
    <row r="26" spans="1:28" s="5" customFormat="1" ht="30" x14ac:dyDescent="0.25">
      <c r="A26" s="4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9" t="s">
        <v>176</v>
      </c>
      <c r="T26" s="49" t="s">
        <v>23</v>
      </c>
      <c r="U26" s="49">
        <v>600</v>
      </c>
      <c r="V26" s="49">
        <v>800</v>
      </c>
      <c r="W26" s="49">
        <v>700</v>
      </c>
      <c r="X26" s="49">
        <v>600</v>
      </c>
      <c r="Y26" s="49">
        <v>700</v>
      </c>
      <c r="Z26" s="49">
        <v>600</v>
      </c>
      <c r="AA26" s="60">
        <f>SUM(U26:Z26)</f>
        <v>4000</v>
      </c>
      <c r="AB26" s="49">
        <v>2020</v>
      </c>
    </row>
    <row r="27" spans="1:28" s="5" customFormat="1" ht="30" x14ac:dyDescent="0.25">
      <c r="A27" s="44"/>
      <c r="B27" s="57">
        <v>0</v>
      </c>
      <c r="C27" s="57">
        <v>2</v>
      </c>
      <c r="D27" s="57">
        <v>0</v>
      </c>
      <c r="E27" s="57">
        <v>0</v>
      </c>
      <c r="F27" s="57">
        <v>1</v>
      </c>
      <c r="G27" s="57">
        <v>1</v>
      </c>
      <c r="H27" s="57">
        <v>3</v>
      </c>
      <c r="I27" s="57">
        <v>1</v>
      </c>
      <c r="J27" s="57">
        <v>0</v>
      </c>
      <c r="K27" s="57">
        <v>1</v>
      </c>
      <c r="L27" s="57">
        <v>0</v>
      </c>
      <c r="M27" s="57">
        <v>1</v>
      </c>
      <c r="N27" s="57">
        <v>0</v>
      </c>
      <c r="O27" s="57">
        <v>0</v>
      </c>
      <c r="P27" s="57">
        <v>0</v>
      </c>
      <c r="Q27" s="57">
        <v>0</v>
      </c>
      <c r="R27" s="57">
        <v>0</v>
      </c>
      <c r="S27" s="61" t="s">
        <v>177</v>
      </c>
      <c r="T27" s="49" t="s">
        <v>20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f>SUM(U27:Z27)</f>
        <v>0</v>
      </c>
      <c r="AB27" s="49">
        <v>2020</v>
      </c>
    </row>
    <row r="28" spans="1:28" s="5" customFormat="1" ht="60" x14ac:dyDescent="0.25">
      <c r="A28" s="44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9" t="s">
        <v>178</v>
      </c>
      <c r="T28" s="63" t="s">
        <v>23</v>
      </c>
      <c r="U28" s="60">
        <v>5484</v>
      </c>
      <c r="V28" s="60">
        <v>6008</v>
      </c>
      <c r="W28" s="60">
        <v>2289</v>
      </c>
      <c r="X28" s="60">
        <v>2077</v>
      </c>
      <c r="Y28" s="60">
        <v>5116</v>
      </c>
      <c r="Z28" s="60">
        <v>3740</v>
      </c>
      <c r="AA28" s="60">
        <f>SUM(U28:Z28)</f>
        <v>24714</v>
      </c>
      <c r="AB28" s="49">
        <v>2020</v>
      </c>
    </row>
    <row r="29" spans="1:28" s="26" customFormat="1" ht="30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61" t="s">
        <v>179</v>
      </c>
      <c r="T29" s="49" t="s">
        <v>23</v>
      </c>
      <c r="U29" s="49">
        <v>40</v>
      </c>
      <c r="V29" s="49">
        <v>0</v>
      </c>
      <c r="W29" s="49">
        <v>34</v>
      </c>
      <c r="X29" s="49">
        <v>34</v>
      </c>
      <c r="Y29" s="49">
        <v>34</v>
      </c>
      <c r="Z29" s="49">
        <v>34</v>
      </c>
      <c r="AA29" s="49">
        <f>SUM(U29:Z29)</f>
        <v>176</v>
      </c>
      <c r="AB29" s="49">
        <v>2020</v>
      </c>
    </row>
    <row r="30" spans="1:28" s="5" customFormat="1" ht="42.75" x14ac:dyDescent="0.25">
      <c r="A30" s="44"/>
      <c r="B30" s="54">
        <v>0</v>
      </c>
      <c r="C30" s="54">
        <v>2</v>
      </c>
      <c r="D30" s="54">
        <v>0</v>
      </c>
      <c r="E30" s="54">
        <v>0</v>
      </c>
      <c r="F30" s="54">
        <v>1</v>
      </c>
      <c r="G30" s="54">
        <v>1</v>
      </c>
      <c r="H30" s="54">
        <v>3</v>
      </c>
      <c r="I30" s="54">
        <v>1</v>
      </c>
      <c r="J30" s="54">
        <v>0</v>
      </c>
      <c r="K30" s="54">
        <v>1</v>
      </c>
      <c r="L30" s="54">
        <v>0</v>
      </c>
      <c r="M30" s="54">
        <v>2</v>
      </c>
      <c r="N30" s="54">
        <v>0</v>
      </c>
      <c r="O30" s="54">
        <v>0</v>
      </c>
      <c r="P30" s="54">
        <v>0</v>
      </c>
      <c r="Q30" s="54">
        <v>0</v>
      </c>
      <c r="R30" s="54">
        <v>0</v>
      </c>
      <c r="S30" s="55" t="s">
        <v>234</v>
      </c>
      <c r="T30" s="49" t="s">
        <v>20</v>
      </c>
      <c r="U30" s="56">
        <v>12757.5</v>
      </c>
      <c r="V30" s="56">
        <f>V33+V37+V42+V46+V54+V57</f>
        <v>4199.3</v>
      </c>
      <c r="W30" s="56">
        <f>W33+W37+W42+W46+W54+W57</f>
        <v>5323.5</v>
      </c>
      <c r="X30" s="56">
        <f>X33+X37+X42+X46+X54+X57</f>
        <v>4883</v>
      </c>
      <c r="Y30" s="56">
        <f>Y33+Y37+Y46+Y54+Y57</f>
        <v>4284</v>
      </c>
      <c r="Z30" s="56">
        <f>Z33+Z37+Z46+Z54+Z57</f>
        <v>4284</v>
      </c>
      <c r="AA30" s="56">
        <f>SUM(U30:Z30)</f>
        <v>35731.300000000003</v>
      </c>
      <c r="AB30" s="49">
        <v>2020</v>
      </c>
    </row>
    <row r="31" spans="1:28" s="5" customFormat="1" ht="66" customHeight="1" x14ac:dyDescent="0.25">
      <c r="A31" s="44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61" t="s">
        <v>235</v>
      </c>
      <c r="T31" s="49" t="s">
        <v>22</v>
      </c>
      <c r="U31" s="49">
        <v>100</v>
      </c>
      <c r="V31" s="49">
        <v>75</v>
      </c>
      <c r="W31" s="49">
        <v>100</v>
      </c>
      <c r="X31" s="49">
        <v>100</v>
      </c>
      <c r="Y31" s="49">
        <v>100</v>
      </c>
      <c r="Z31" s="49">
        <v>100</v>
      </c>
      <c r="AA31" s="49">
        <v>100</v>
      </c>
      <c r="AB31" s="49">
        <v>2020</v>
      </c>
    </row>
    <row r="32" spans="1:28" s="5" customFormat="1" ht="90" x14ac:dyDescent="0.25">
      <c r="A32" s="4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61" t="s">
        <v>236</v>
      </c>
      <c r="T32" s="49" t="s">
        <v>22</v>
      </c>
      <c r="U32" s="49">
        <v>100</v>
      </c>
      <c r="V32" s="49">
        <v>95</v>
      </c>
      <c r="W32" s="49">
        <v>100</v>
      </c>
      <c r="X32" s="49">
        <v>100</v>
      </c>
      <c r="Y32" s="49">
        <v>100</v>
      </c>
      <c r="Z32" s="49">
        <v>100</v>
      </c>
      <c r="AA32" s="49">
        <v>100</v>
      </c>
      <c r="AB32" s="49">
        <v>2020</v>
      </c>
    </row>
    <row r="33" spans="1:28" s="5" customFormat="1" ht="45" x14ac:dyDescent="0.25">
      <c r="A33" s="44"/>
      <c r="B33" s="57">
        <v>0</v>
      </c>
      <c r="C33" s="57">
        <v>2</v>
      </c>
      <c r="D33" s="57">
        <v>0</v>
      </c>
      <c r="E33" s="57">
        <v>0</v>
      </c>
      <c r="F33" s="57">
        <v>1</v>
      </c>
      <c r="G33" s="57">
        <v>1</v>
      </c>
      <c r="H33" s="57">
        <v>3</v>
      </c>
      <c r="I33" s="57">
        <v>1</v>
      </c>
      <c r="J33" s="57">
        <v>0</v>
      </c>
      <c r="K33" s="57">
        <v>1</v>
      </c>
      <c r="L33" s="57">
        <v>0</v>
      </c>
      <c r="M33" s="57">
        <v>2</v>
      </c>
      <c r="N33" s="57">
        <v>0</v>
      </c>
      <c r="O33" s="57">
        <v>0</v>
      </c>
      <c r="P33" s="57">
        <v>0</v>
      </c>
      <c r="Q33" s="57">
        <v>0</v>
      </c>
      <c r="R33" s="57">
        <v>0</v>
      </c>
      <c r="S33" s="61" t="s">
        <v>180</v>
      </c>
      <c r="T33" s="49" t="s">
        <v>20</v>
      </c>
      <c r="U33" s="56">
        <v>4341</v>
      </c>
      <c r="V33" s="56">
        <v>2451.8000000000002</v>
      </c>
      <c r="W33" s="56">
        <v>1957.1</v>
      </c>
      <c r="X33" s="56">
        <v>1900</v>
      </c>
      <c r="Y33" s="56">
        <v>1834</v>
      </c>
      <c r="Z33" s="56">
        <v>1834</v>
      </c>
      <c r="AA33" s="56">
        <f>SUM(U33:Z33)</f>
        <v>14317.9</v>
      </c>
      <c r="AB33" s="49">
        <v>2020</v>
      </c>
    </row>
    <row r="34" spans="1:28" s="5" customFormat="1" ht="30" x14ac:dyDescent="0.25">
      <c r="A34" s="44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9" t="s">
        <v>181</v>
      </c>
      <c r="T34" s="49" t="s">
        <v>23</v>
      </c>
      <c r="U34" s="60">
        <f>144</f>
        <v>144</v>
      </c>
      <c r="V34" s="60">
        <v>476</v>
      </c>
      <c r="W34" s="60">
        <f>300+10</f>
        <v>310</v>
      </c>
      <c r="X34" s="60">
        <v>205</v>
      </c>
      <c r="Y34" s="60">
        <v>205</v>
      </c>
      <c r="Z34" s="60">
        <v>205</v>
      </c>
      <c r="AA34" s="60">
        <f>SUM(U34:Z34)</f>
        <v>1545</v>
      </c>
      <c r="AB34" s="49">
        <v>2020</v>
      </c>
    </row>
    <row r="35" spans="1:28" s="5" customFormat="1" ht="42" customHeight="1" x14ac:dyDescent="0.25">
      <c r="A35" s="44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9" t="s">
        <v>182</v>
      </c>
      <c r="T35" s="49" t="s">
        <v>23</v>
      </c>
      <c r="U35" s="60">
        <f>72+343</f>
        <v>415</v>
      </c>
      <c r="V35" s="60">
        <v>7663</v>
      </c>
      <c r="W35" s="60">
        <v>600</v>
      </c>
      <c r="X35" s="60">
        <v>400</v>
      </c>
      <c r="Y35" s="60">
        <v>400</v>
      </c>
      <c r="Z35" s="60">
        <v>400</v>
      </c>
      <c r="AA35" s="60">
        <f>SUM(U35:Z35)</f>
        <v>9878</v>
      </c>
      <c r="AB35" s="49">
        <v>2020</v>
      </c>
    </row>
    <row r="36" spans="1:28" s="5" customFormat="1" ht="42.75" customHeight="1" x14ac:dyDescent="0.25">
      <c r="A36" s="4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64" t="s">
        <v>183</v>
      </c>
      <c r="T36" s="49" t="s">
        <v>24</v>
      </c>
      <c r="U36" s="65">
        <v>332.65</v>
      </c>
      <c r="V36" s="65">
        <v>348.28</v>
      </c>
      <c r="W36" s="65">
        <v>283.24</v>
      </c>
      <c r="X36" s="65">
        <v>381.42</v>
      </c>
      <c r="Y36" s="65">
        <v>400.49</v>
      </c>
      <c r="Z36" s="65">
        <v>420.52</v>
      </c>
      <c r="AA36" s="65">
        <f>Z36</f>
        <v>420.52</v>
      </c>
      <c r="AB36" s="49">
        <v>2020</v>
      </c>
    </row>
    <row r="37" spans="1:28" s="5" customFormat="1" ht="62.25" customHeight="1" x14ac:dyDescent="0.25">
      <c r="A37" s="44"/>
      <c r="B37" s="54">
        <v>0</v>
      </c>
      <c r="C37" s="54">
        <v>2</v>
      </c>
      <c r="D37" s="54">
        <v>0</v>
      </c>
      <c r="E37" s="54">
        <v>0</v>
      </c>
      <c r="F37" s="54">
        <v>1</v>
      </c>
      <c r="G37" s="54">
        <v>1</v>
      </c>
      <c r="H37" s="54">
        <v>3</v>
      </c>
      <c r="I37" s="54">
        <v>1</v>
      </c>
      <c r="J37" s="54">
        <v>0</v>
      </c>
      <c r="K37" s="54">
        <v>1</v>
      </c>
      <c r="L37" s="54">
        <v>0</v>
      </c>
      <c r="M37" s="54">
        <v>2</v>
      </c>
      <c r="N37" s="54">
        <v>0</v>
      </c>
      <c r="O37" s="54">
        <v>0</v>
      </c>
      <c r="P37" s="54">
        <v>0</v>
      </c>
      <c r="Q37" s="54">
        <v>0</v>
      </c>
      <c r="R37" s="54">
        <v>0</v>
      </c>
      <c r="S37" s="61" t="s">
        <v>237</v>
      </c>
      <c r="T37" s="49" t="s">
        <v>20</v>
      </c>
      <c r="U37" s="73">
        <v>6497.5</v>
      </c>
      <c r="V37" s="73">
        <v>845.2</v>
      </c>
      <c r="W37" s="73">
        <v>1557.2</v>
      </c>
      <c r="X37" s="73">
        <v>1683</v>
      </c>
      <c r="Y37" s="73">
        <v>1500</v>
      </c>
      <c r="Z37" s="73">
        <v>1500</v>
      </c>
      <c r="AA37" s="73">
        <f>SUM(U37:Z37)</f>
        <v>13582.9</v>
      </c>
      <c r="AB37" s="49">
        <v>2020</v>
      </c>
    </row>
    <row r="38" spans="1:28" s="5" customFormat="1" ht="75" x14ac:dyDescent="0.25">
      <c r="A38" s="4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1" t="s">
        <v>238</v>
      </c>
      <c r="T38" s="49" t="s">
        <v>23</v>
      </c>
      <c r="U38" s="60">
        <v>610</v>
      </c>
      <c r="V38" s="60">
        <v>1579</v>
      </c>
      <c r="W38" s="60">
        <v>0</v>
      </c>
      <c r="X38" s="60">
        <v>0</v>
      </c>
      <c r="Y38" s="60">
        <v>0</v>
      </c>
      <c r="Z38" s="60">
        <v>0</v>
      </c>
      <c r="AA38" s="60">
        <f>SUM(U38:Z38)</f>
        <v>2189</v>
      </c>
      <c r="AB38" s="49">
        <v>2016</v>
      </c>
    </row>
    <row r="39" spans="1:28" s="5" customFormat="1" ht="64.5" customHeight="1" x14ac:dyDescent="0.25">
      <c r="A39" s="4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61" t="s">
        <v>184</v>
      </c>
      <c r="T39" s="49" t="s">
        <v>23</v>
      </c>
      <c r="U39" s="60">
        <v>99</v>
      </c>
      <c r="V39" s="60">
        <v>492</v>
      </c>
      <c r="W39" s="60">
        <v>110</v>
      </c>
      <c r="X39" s="60">
        <v>110</v>
      </c>
      <c r="Y39" s="60">
        <v>110</v>
      </c>
      <c r="Z39" s="60">
        <v>110</v>
      </c>
      <c r="AA39" s="60">
        <f>SUM(U39:Z39)</f>
        <v>1031</v>
      </c>
      <c r="AB39" s="49">
        <v>2020</v>
      </c>
    </row>
    <row r="40" spans="1:28" s="5" customFormat="1" ht="93.75" customHeight="1" x14ac:dyDescent="0.25">
      <c r="A40" s="4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61" t="s">
        <v>239</v>
      </c>
      <c r="T40" s="49" t="s">
        <v>23</v>
      </c>
      <c r="U40" s="60">
        <v>0</v>
      </c>
      <c r="V40" s="60">
        <v>1140</v>
      </c>
      <c r="W40" s="60">
        <v>0</v>
      </c>
      <c r="X40" s="60">
        <v>0</v>
      </c>
      <c r="Y40" s="60">
        <v>0</v>
      </c>
      <c r="Z40" s="60">
        <v>0</v>
      </c>
      <c r="AA40" s="66">
        <f>U40+V40+W40+X40+Y40+Z40</f>
        <v>1140</v>
      </c>
      <c r="AB40" s="49">
        <v>2016</v>
      </c>
    </row>
    <row r="41" spans="1:28" s="5" customFormat="1" ht="60" customHeight="1" x14ac:dyDescent="0.25">
      <c r="A41" s="4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61" t="s">
        <v>219</v>
      </c>
      <c r="T41" s="49" t="s">
        <v>23</v>
      </c>
      <c r="U41" s="60">
        <v>0</v>
      </c>
      <c r="V41" s="60">
        <v>0</v>
      </c>
      <c r="W41" s="60">
        <v>2655</v>
      </c>
      <c r="X41" s="60">
        <v>1800</v>
      </c>
      <c r="Y41" s="60">
        <v>1500</v>
      </c>
      <c r="Z41" s="60">
        <v>1200</v>
      </c>
      <c r="AA41" s="66">
        <f>U41+V41+W41+X41+Y41+Z41</f>
        <v>7155</v>
      </c>
      <c r="AB41" s="49">
        <v>2020</v>
      </c>
    </row>
    <row r="42" spans="1:28" s="5" customFormat="1" ht="42" customHeight="1" x14ac:dyDescent="0.25">
      <c r="A42" s="44"/>
      <c r="B42" s="57">
        <v>0</v>
      </c>
      <c r="C42" s="57">
        <v>2</v>
      </c>
      <c r="D42" s="57">
        <v>0</v>
      </c>
      <c r="E42" s="57">
        <v>0</v>
      </c>
      <c r="F42" s="57">
        <v>1</v>
      </c>
      <c r="G42" s="57">
        <v>1</v>
      </c>
      <c r="H42" s="57">
        <v>3</v>
      </c>
      <c r="I42" s="57">
        <v>1</v>
      </c>
      <c r="J42" s="57">
        <v>0</v>
      </c>
      <c r="K42" s="57">
        <v>1</v>
      </c>
      <c r="L42" s="57">
        <v>0</v>
      </c>
      <c r="M42" s="57">
        <v>2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61" t="s">
        <v>185</v>
      </c>
      <c r="T42" s="49" t="s">
        <v>20</v>
      </c>
      <c r="U42" s="56">
        <v>674</v>
      </c>
      <c r="V42" s="56">
        <v>0</v>
      </c>
      <c r="W42" s="56">
        <v>0</v>
      </c>
      <c r="X42" s="56">
        <v>0</v>
      </c>
      <c r="Y42" s="56">
        <v>0</v>
      </c>
      <c r="Z42" s="56">
        <v>0</v>
      </c>
      <c r="AA42" s="56">
        <f>SUM(U42:Z42)</f>
        <v>674</v>
      </c>
      <c r="AB42" s="49">
        <v>2015</v>
      </c>
    </row>
    <row r="43" spans="1:28" s="5" customFormat="1" ht="30" x14ac:dyDescent="0.25">
      <c r="A43" s="44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9" t="s">
        <v>186</v>
      </c>
      <c r="T43" s="49" t="s">
        <v>23</v>
      </c>
      <c r="U43" s="49">
        <v>1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60">
        <f>SUM(U43:Z43)</f>
        <v>1</v>
      </c>
      <c r="AB43" s="49">
        <v>2015</v>
      </c>
    </row>
    <row r="44" spans="1:28" s="5" customFormat="1" ht="45" x14ac:dyDescent="0.25">
      <c r="A44" s="44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9" t="s">
        <v>187</v>
      </c>
      <c r="T44" s="49" t="s">
        <v>135</v>
      </c>
      <c r="U44" s="49">
        <v>1</v>
      </c>
      <c r="V44" s="49">
        <v>1</v>
      </c>
      <c r="W44" s="49">
        <v>1</v>
      </c>
      <c r="X44" s="49">
        <v>1</v>
      </c>
      <c r="Y44" s="49">
        <v>1</v>
      </c>
      <c r="Z44" s="49">
        <v>1</v>
      </c>
      <c r="AA44" s="49">
        <v>1</v>
      </c>
      <c r="AB44" s="49">
        <v>2020</v>
      </c>
    </row>
    <row r="45" spans="1:28" s="5" customFormat="1" ht="80.25" customHeight="1" x14ac:dyDescent="0.25">
      <c r="A45" s="44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61" t="s">
        <v>240</v>
      </c>
      <c r="T45" s="49" t="s">
        <v>22</v>
      </c>
      <c r="U45" s="56">
        <v>100</v>
      </c>
      <c r="V45" s="56">
        <v>100</v>
      </c>
      <c r="W45" s="56">
        <v>100</v>
      </c>
      <c r="X45" s="56">
        <v>100</v>
      </c>
      <c r="Y45" s="56">
        <v>100</v>
      </c>
      <c r="Z45" s="56">
        <v>100</v>
      </c>
      <c r="AA45" s="67">
        <v>100</v>
      </c>
      <c r="AB45" s="49">
        <v>2020</v>
      </c>
    </row>
    <row r="46" spans="1:28" s="5" customFormat="1" ht="46.5" customHeight="1" x14ac:dyDescent="0.25">
      <c r="A46" s="44"/>
      <c r="B46" s="57">
        <v>0</v>
      </c>
      <c r="C46" s="57">
        <v>2</v>
      </c>
      <c r="D46" s="57">
        <v>0</v>
      </c>
      <c r="E46" s="57">
        <v>0</v>
      </c>
      <c r="F46" s="57">
        <v>1</v>
      </c>
      <c r="G46" s="57">
        <v>1</v>
      </c>
      <c r="H46" s="57">
        <v>3</v>
      </c>
      <c r="I46" s="57">
        <v>1</v>
      </c>
      <c r="J46" s="57">
        <v>0</v>
      </c>
      <c r="K46" s="57">
        <v>1</v>
      </c>
      <c r="L46" s="57">
        <v>0</v>
      </c>
      <c r="M46" s="57">
        <v>2</v>
      </c>
      <c r="N46" s="57">
        <v>0</v>
      </c>
      <c r="O46" s="57">
        <v>0</v>
      </c>
      <c r="P46" s="57">
        <v>0</v>
      </c>
      <c r="Q46" s="57">
        <v>0</v>
      </c>
      <c r="R46" s="57">
        <v>0</v>
      </c>
      <c r="S46" s="61" t="s">
        <v>241</v>
      </c>
      <c r="T46" s="49" t="s">
        <v>20</v>
      </c>
      <c r="U46" s="73">
        <v>350</v>
      </c>
      <c r="V46" s="73">
        <v>34</v>
      </c>
      <c r="W46" s="73">
        <v>82</v>
      </c>
      <c r="X46" s="73">
        <v>150</v>
      </c>
      <c r="Y46" s="73">
        <v>150</v>
      </c>
      <c r="Z46" s="73">
        <v>150</v>
      </c>
      <c r="AA46" s="49">
        <f>SUM(U46:Z46)</f>
        <v>916</v>
      </c>
      <c r="AB46" s="49">
        <v>2020</v>
      </c>
    </row>
    <row r="47" spans="1:28" s="5" customFormat="1" ht="45" customHeight="1" x14ac:dyDescent="0.25">
      <c r="A47" s="4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61" t="s">
        <v>242</v>
      </c>
      <c r="T47" s="49" t="s">
        <v>22</v>
      </c>
      <c r="U47" s="49">
        <v>65</v>
      </c>
      <c r="V47" s="49">
        <v>65</v>
      </c>
      <c r="W47" s="49">
        <v>65</v>
      </c>
      <c r="X47" s="49">
        <v>65</v>
      </c>
      <c r="Y47" s="49">
        <v>65</v>
      </c>
      <c r="Z47" s="49">
        <v>65</v>
      </c>
      <c r="AA47" s="49">
        <v>65</v>
      </c>
      <c r="AB47" s="49">
        <v>2020</v>
      </c>
    </row>
    <row r="48" spans="1:28" s="5" customFormat="1" ht="30" x14ac:dyDescent="0.25">
      <c r="A48" s="44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61" t="s">
        <v>243</v>
      </c>
      <c r="T48" s="49" t="s">
        <v>23</v>
      </c>
      <c r="U48" s="49">
        <v>55</v>
      </c>
      <c r="V48" s="49">
        <v>130</v>
      </c>
      <c r="W48" s="49">
        <v>100</v>
      </c>
      <c r="X48" s="49">
        <v>55</v>
      </c>
      <c r="Y48" s="49">
        <v>55</v>
      </c>
      <c r="Z48" s="49">
        <v>55</v>
      </c>
      <c r="AA48" s="49">
        <f>SUM(U48:Z48)</f>
        <v>450</v>
      </c>
      <c r="AB48" s="49">
        <v>2020</v>
      </c>
    </row>
    <row r="49" spans="1:28" s="5" customFormat="1" ht="60" x14ac:dyDescent="0.25">
      <c r="A49" s="44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61" t="s">
        <v>244</v>
      </c>
      <c r="T49" s="49" t="s">
        <v>135</v>
      </c>
      <c r="U49" s="49">
        <v>1</v>
      </c>
      <c r="V49" s="49">
        <v>1</v>
      </c>
      <c r="W49" s="49">
        <v>1</v>
      </c>
      <c r="X49" s="49">
        <v>1</v>
      </c>
      <c r="Y49" s="49">
        <v>1</v>
      </c>
      <c r="Z49" s="49">
        <v>1</v>
      </c>
      <c r="AA49" s="49">
        <v>1</v>
      </c>
      <c r="AB49" s="49">
        <v>2020</v>
      </c>
    </row>
    <row r="50" spans="1:28" s="5" customFormat="1" ht="30" x14ac:dyDescent="0.25">
      <c r="A50" s="44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9" t="s">
        <v>188</v>
      </c>
      <c r="T50" s="49" t="s">
        <v>23</v>
      </c>
      <c r="U50" s="49">
        <v>5</v>
      </c>
      <c r="V50" s="49">
        <v>3</v>
      </c>
      <c r="W50" s="49">
        <v>5</v>
      </c>
      <c r="X50" s="49">
        <v>5</v>
      </c>
      <c r="Y50" s="49">
        <v>5</v>
      </c>
      <c r="Z50" s="49">
        <v>5</v>
      </c>
      <c r="AA50" s="49">
        <v>30</v>
      </c>
      <c r="AB50" s="49">
        <v>2020</v>
      </c>
    </row>
    <row r="51" spans="1:28" s="5" customFormat="1" ht="30" x14ac:dyDescent="0.25">
      <c r="A51" s="44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9" t="s">
        <v>189</v>
      </c>
      <c r="T51" s="49" t="s">
        <v>20</v>
      </c>
      <c r="U51" s="73">
        <v>50</v>
      </c>
      <c r="V51" s="73">
        <v>50</v>
      </c>
      <c r="W51" s="73">
        <v>50</v>
      </c>
      <c r="X51" s="73">
        <v>50</v>
      </c>
      <c r="Y51" s="73">
        <v>50</v>
      </c>
      <c r="Z51" s="73">
        <v>50</v>
      </c>
      <c r="AA51" s="73">
        <v>50</v>
      </c>
      <c r="AB51" s="49">
        <v>2020</v>
      </c>
    </row>
    <row r="52" spans="1:28" s="5" customFormat="1" ht="66" customHeight="1" x14ac:dyDescent="0.25">
      <c r="A52" s="44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9" t="s">
        <v>245</v>
      </c>
      <c r="T52" s="49" t="s">
        <v>135</v>
      </c>
      <c r="U52" s="49">
        <v>1</v>
      </c>
      <c r="V52" s="49">
        <v>1</v>
      </c>
      <c r="W52" s="49">
        <v>1</v>
      </c>
      <c r="X52" s="49">
        <v>1</v>
      </c>
      <c r="Y52" s="49">
        <v>1</v>
      </c>
      <c r="Z52" s="49">
        <v>1</v>
      </c>
      <c r="AA52" s="49">
        <v>1</v>
      </c>
      <c r="AB52" s="49">
        <v>2020</v>
      </c>
    </row>
    <row r="53" spans="1:28" s="5" customFormat="1" ht="45" x14ac:dyDescent="0.25">
      <c r="A53" s="44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9" t="s">
        <v>190</v>
      </c>
      <c r="T53" s="63" t="s">
        <v>23</v>
      </c>
      <c r="U53" s="60">
        <v>950</v>
      </c>
      <c r="V53" s="60">
        <v>840</v>
      </c>
      <c r="W53" s="60">
        <v>430</v>
      </c>
      <c r="X53" s="60">
        <v>920</v>
      </c>
      <c r="Y53" s="60">
        <v>910</v>
      </c>
      <c r="Z53" s="60">
        <v>890</v>
      </c>
      <c r="AA53" s="60">
        <f>SUM(U53:Z53)</f>
        <v>4940</v>
      </c>
      <c r="AB53" s="49">
        <v>2020</v>
      </c>
    </row>
    <row r="54" spans="1:28" s="5" customFormat="1" ht="77.25" customHeight="1" x14ac:dyDescent="0.25">
      <c r="A54" s="44"/>
      <c r="B54" s="57">
        <v>0</v>
      </c>
      <c r="C54" s="57">
        <v>2</v>
      </c>
      <c r="D54" s="57">
        <v>0</v>
      </c>
      <c r="E54" s="57">
        <v>0</v>
      </c>
      <c r="F54" s="57">
        <v>1</v>
      </c>
      <c r="G54" s="57">
        <v>1</v>
      </c>
      <c r="H54" s="57">
        <v>3</v>
      </c>
      <c r="I54" s="57">
        <v>1</v>
      </c>
      <c r="J54" s="57">
        <v>0</v>
      </c>
      <c r="K54" s="57">
        <v>1</v>
      </c>
      <c r="L54" s="57">
        <v>0</v>
      </c>
      <c r="M54" s="57">
        <v>2</v>
      </c>
      <c r="N54" s="57">
        <v>0</v>
      </c>
      <c r="O54" s="57">
        <v>0</v>
      </c>
      <c r="P54" s="57">
        <v>0</v>
      </c>
      <c r="Q54" s="57">
        <v>0</v>
      </c>
      <c r="R54" s="57">
        <v>0</v>
      </c>
      <c r="S54" s="61" t="s">
        <v>246</v>
      </c>
      <c r="T54" s="49" t="s">
        <v>20</v>
      </c>
      <c r="U54" s="56">
        <v>489</v>
      </c>
      <c r="V54" s="56">
        <v>320.3</v>
      </c>
      <c r="W54" s="56">
        <v>915.2</v>
      </c>
      <c r="X54" s="56">
        <v>500</v>
      </c>
      <c r="Y54" s="56">
        <v>400</v>
      </c>
      <c r="Z54" s="56">
        <v>400</v>
      </c>
      <c r="AA54" s="56">
        <f>SUM(U54:Z54)</f>
        <v>3024.5</v>
      </c>
      <c r="AB54" s="49">
        <v>2020</v>
      </c>
    </row>
    <row r="55" spans="1:28" s="5" customFormat="1" ht="45" x14ac:dyDescent="0.25">
      <c r="A55" s="44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61" t="s">
        <v>191</v>
      </c>
      <c r="T55" s="63" t="s">
        <v>23</v>
      </c>
      <c r="U55" s="60">
        <v>15</v>
      </c>
      <c r="V55" s="60">
        <v>15</v>
      </c>
      <c r="W55" s="60">
        <v>15</v>
      </c>
      <c r="X55" s="60">
        <v>15</v>
      </c>
      <c r="Y55" s="60">
        <v>15</v>
      </c>
      <c r="Z55" s="60">
        <v>15</v>
      </c>
      <c r="AA55" s="60">
        <f>SUM(U55:Z55)</f>
        <v>90</v>
      </c>
      <c r="AB55" s="49">
        <v>2020</v>
      </c>
    </row>
    <row r="56" spans="1:28" s="5" customFormat="1" x14ac:dyDescent="0.25">
      <c r="A56" s="44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61" t="s">
        <v>192</v>
      </c>
      <c r="T56" s="49" t="s">
        <v>22</v>
      </c>
      <c r="U56" s="60">
        <v>100</v>
      </c>
      <c r="V56" s="60">
        <v>100</v>
      </c>
      <c r="W56" s="60">
        <v>100</v>
      </c>
      <c r="X56" s="60">
        <v>100</v>
      </c>
      <c r="Y56" s="60">
        <v>100</v>
      </c>
      <c r="Z56" s="60">
        <v>100</v>
      </c>
      <c r="AA56" s="60">
        <v>100</v>
      </c>
      <c r="AB56" s="49">
        <v>2020</v>
      </c>
    </row>
    <row r="57" spans="1:28" s="5" customFormat="1" ht="63.75" customHeight="1" x14ac:dyDescent="0.25">
      <c r="A57" s="44"/>
      <c r="B57" s="57">
        <v>0</v>
      </c>
      <c r="C57" s="57">
        <v>2</v>
      </c>
      <c r="D57" s="57">
        <v>0</v>
      </c>
      <c r="E57" s="57">
        <v>0</v>
      </c>
      <c r="F57" s="57">
        <v>1</v>
      </c>
      <c r="G57" s="57">
        <v>1</v>
      </c>
      <c r="H57" s="57">
        <v>3</v>
      </c>
      <c r="I57" s="57">
        <v>1</v>
      </c>
      <c r="J57" s="57">
        <v>0</v>
      </c>
      <c r="K57" s="57">
        <v>1</v>
      </c>
      <c r="L57" s="57">
        <v>0</v>
      </c>
      <c r="M57" s="57">
        <v>2</v>
      </c>
      <c r="N57" s="57">
        <v>0</v>
      </c>
      <c r="O57" s="57">
        <v>0</v>
      </c>
      <c r="P57" s="57">
        <v>0</v>
      </c>
      <c r="Q57" s="57">
        <v>0</v>
      </c>
      <c r="R57" s="57">
        <v>0</v>
      </c>
      <c r="S57" s="61" t="s">
        <v>193</v>
      </c>
      <c r="T57" s="49" t="s">
        <v>20</v>
      </c>
      <c r="U57" s="73">
        <v>406</v>
      </c>
      <c r="V57" s="73">
        <v>548</v>
      </c>
      <c r="W57" s="73">
        <v>812</v>
      </c>
      <c r="X57" s="56">
        <v>650</v>
      </c>
      <c r="Y57" s="73">
        <v>400</v>
      </c>
      <c r="Z57" s="73">
        <v>400</v>
      </c>
      <c r="AA57" s="65">
        <f>SUM(U57:Z57)</f>
        <v>3216</v>
      </c>
      <c r="AB57" s="49">
        <v>2020</v>
      </c>
    </row>
    <row r="58" spans="1:28" s="5" customFormat="1" ht="45" x14ac:dyDescent="0.25">
      <c r="A58" s="44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9" t="s">
        <v>247</v>
      </c>
      <c r="T58" s="49" t="s">
        <v>23</v>
      </c>
      <c r="U58" s="63">
        <v>190</v>
      </c>
      <c r="V58" s="49">
        <v>400</v>
      </c>
      <c r="W58" s="49">
        <v>400</v>
      </c>
      <c r="X58" s="49">
        <v>180</v>
      </c>
      <c r="Y58" s="63">
        <v>150</v>
      </c>
      <c r="Z58" s="63">
        <v>150</v>
      </c>
      <c r="AA58" s="60">
        <f>SUM(U58:Z58)</f>
        <v>1470</v>
      </c>
      <c r="AB58" s="49">
        <v>2020</v>
      </c>
    </row>
    <row r="59" spans="1:28" s="5" customFormat="1" ht="45" x14ac:dyDescent="0.25">
      <c r="A59" s="44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9" t="s">
        <v>194</v>
      </c>
      <c r="T59" s="49" t="s">
        <v>23</v>
      </c>
      <c r="U59" s="60">
        <v>200</v>
      </c>
      <c r="V59" s="60">
        <v>350</v>
      </c>
      <c r="W59" s="60">
        <v>350</v>
      </c>
      <c r="X59" s="60">
        <v>200</v>
      </c>
      <c r="Y59" s="60">
        <v>200</v>
      </c>
      <c r="Z59" s="60">
        <v>200</v>
      </c>
      <c r="AA59" s="60">
        <f>SUM(U59:Z59)</f>
        <v>1500</v>
      </c>
      <c r="AB59" s="49">
        <v>2020</v>
      </c>
    </row>
    <row r="60" spans="1:28" s="5" customFormat="1" ht="30" x14ac:dyDescent="0.25">
      <c r="A60" s="44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9" t="s">
        <v>195</v>
      </c>
      <c r="T60" s="49" t="s">
        <v>23</v>
      </c>
      <c r="U60" s="63">
        <v>10</v>
      </c>
      <c r="V60" s="49">
        <v>12</v>
      </c>
      <c r="W60" s="49">
        <v>10</v>
      </c>
      <c r="X60" s="49">
        <v>15</v>
      </c>
      <c r="Y60" s="63">
        <v>12</v>
      </c>
      <c r="Z60" s="63">
        <v>12</v>
      </c>
      <c r="AA60" s="49">
        <f>SUM(U60:Z60)</f>
        <v>71</v>
      </c>
      <c r="AB60" s="49">
        <v>2020</v>
      </c>
    </row>
    <row r="61" spans="1:28" s="5" customFormat="1" ht="30" x14ac:dyDescent="0.25">
      <c r="A61" s="44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9" t="s">
        <v>196</v>
      </c>
      <c r="T61" s="49" t="s">
        <v>23</v>
      </c>
      <c r="U61" s="63">
        <v>480</v>
      </c>
      <c r="V61" s="49">
        <v>70</v>
      </c>
      <c r="W61" s="49">
        <v>70</v>
      </c>
      <c r="X61" s="49">
        <v>70</v>
      </c>
      <c r="Y61" s="63">
        <v>70</v>
      </c>
      <c r="Z61" s="63">
        <v>70</v>
      </c>
      <c r="AA61" s="49">
        <f t="shared" ref="AA61:AA62" si="0">SUM(U61:Z61)</f>
        <v>830</v>
      </c>
      <c r="AB61" s="49">
        <v>2020</v>
      </c>
    </row>
    <row r="62" spans="1:28" s="5" customFormat="1" x14ac:dyDescent="0.25">
      <c r="A62" s="44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9" t="s">
        <v>197</v>
      </c>
      <c r="T62" s="49" t="s">
        <v>23</v>
      </c>
      <c r="U62" s="63">
        <v>5</v>
      </c>
      <c r="V62" s="49">
        <v>0</v>
      </c>
      <c r="W62" s="49">
        <v>0</v>
      </c>
      <c r="X62" s="49">
        <v>5</v>
      </c>
      <c r="Y62" s="63">
        <v>5</v>
      </c>
      <c r="Z62" s="63">
        <v>5</v>
      </c>
      <c r="AA62" s="49">
        <f t="shared" si="0"/>
        <v>20</v>
      </c>
      <c r="AB62" s="49">
        <v>2020</v>
      </c>
    </row>
    <row r="63" spans="1:28" s="5" customFormat="1" ht="30" x14ac:dyDescent="0.25">
      <c r="A63" s="44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9" t="s">
        <v>248</v>
      </c>
      <c r="T63" s="49" t="s">
        <v>23</v>
      </c>
      <c r="U63" s="63">
        <v>2</v>
      </c>
      <c r="V63" s="49">
        <v>7</v>
      </c>
      <c r="W63" s="49">
        <v>2</v>
      </c>
      <c r="X63" s="49">
        <v>2</v>
      </c>
      <c r="Y63" s="63">
        <v>2</v>
      </c>
      <c r="Z63" s="63">
        <v>2</v>
      </c>
      <c r="AA63" s="49">
        <f>SUM(U63:Z63)</f>
        <v>17</v>
      </c>
      <c r="AB63" s="49">
        <v>2020</v>
      </c>
    </row>
    <row r="64" spans="1:28" s="5" customFormat="1" ht="30" x14ac:dyDescent="0.25">
      <c r="A64" s="44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9" t="s">
        <v>198</v>
      </c>
      <c r="T64" s="49" t="s">
        <v>23</v>
      </c>
      <c r="U64" s="63">
        <v>0</v>
      </c>
      <c r="V64" s="49">
        <v>60</v>
      </c>
      <c r="W64" s="49">
        <v>35</v>
      </c>
      <c r="X64" s="49">
        <v>20</v>
      </c>
      <c r="Y64" s="63">
        <v>20</v>
      </c>
      <c r="Z64" s="63">
        <v>20</v>
      </c>
      <c r="AA64" s="49">
        <f>SUM(U64:Z64)</f>
        <v>155</v>
      </c>
      <c r="AB64" s="49">
        <v>2020</v>
      </c>
    </row>
    <row r="65" spans="1:28" s="5" customFormat="1" ht="65.25" customHeight="1" x14ac:dyDescent="0.25">
      <c r="A65" s="44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61" t="s">
        <v>225</v>
      </c>
      <c r="T65" s="49" t="s">
        <v>23</v>
      </c>
      <c r="U65" s="49">
        <v>0</v>
      </c>
      <c r="V65" s="49">
        <v>250</v>
      </c>
      <c r="W65" s="49">
        <v>240</v>
      </c>
      <c r="X65" s="49">
        <v>130</v>
      </c>
      <c r="Y65" s="49">
        <v>100</v>
      </c>
      <c r="Z65" s="49">
        <v>100</v>
      </c>
      <c r="AA65" s="49">
        <f>SUM(U65:Z65)</f>
        <v>820</v>
      </c>
      <c r="AB65" s="49">
        <v>2020</v>
      </c>
    </row>
    <row r="66" spans="1:28" s="5" customFormat="1" ht="75.75" customHeight="1" x14ac:dyDescent="0.25">
      <c r="A66" s="44"/>
      <c r="B66" s="57"/>
      <c r="C66" s="57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61" t="s">
        <v>199</v>
      </c>
      <c r="T66" s="49" t="s">
        <v>23</v>
      </c>
      <c r="U66" s="49">
        <v>0</v>
      </c>
      <c r="V66" s="49">
        <v>70</v>
      </c>
      <c r="W66" s="49">
        <v>40</v>
      </c>
      <c r="X66" s="49">
        <v>10</v>
      </c>
      <c r="Y66" s="49">
        <v>10</v>
      </c>
      <c r="Z66" s="49">
        <v>10</v>
      </c>
      <c r="AA66" s="49">
        <f>SUM(U66:Z66)</f>
        <v>140</v>
      </c>
      <c r="AB66" s="49">
        <v>2020</v>
      </c>
    </row>
    <row r="67" spans="1:28" s="5" customFormat="1" ht="85.5" x14ac:dyDescent="0.25">
      <c r="A67" s="44"/>
      <c r="B67" s="57">
        <v>0</v>
      </c>
      <c r="C67" s="57">
        <v>2</v>
      </c>
      <c r="D67" s="57">
        <v>0</v>
      </c>
      <c r="E67" s="57">
        <v>0</v>
      </c>
      <c r="F67" s="57">
        <v>1</v>
      </c>
      <c r="G67" s="57">
        <v>1</v>
      </c>
      <c r="H67" s="57">
        <v>3</v>
      </c>
      <c r="I67" s="57">
        <v>1</v>
      </c>
      <c r="J67" s="57">
        <v>0</v>
      </c>
      <c r="K67" s="57">
        <v>1</v>
      </c>
      <c r="L67" s="57">
        <v>0</v>
      </c>
      <c r="M67" s="57">
        <v>3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5" t="s">
        <v>249</v>
      </c>
      <c r="T67" s="49" t="s">
        <v>20</v>
      </c>
      <c r="U67" s="56">
        <f>U82</f>
        <v>185</v>
      </c>
      <c r="V67" s="56">
        <v>0</v>
      </c>
      <c r="W67" s="56">
        <f t="shared" ref="W67" si="1">W82</f>
        <v>0</v>
      </c>
      <c r="X67" s="56">
        <v>0</v>
      </c>
      <c r="Y67" s="56">
        <v>0</v>
      </c>
      <c r="Z67" s="56">
        <v>0</v>
      </c>
      <c r="AA67" s="56">
        <f>SUM(U67:Z67)</f>
        <v>185</v>
      </c>
      <c r="AB67" s="49">
        <v>2020</v>
      </c>
    </row>
    <row r="68" spans="1:28" s="5" customFormat="1" ht="60" x14ac:dyDescent="0.25">
      <c r="A68" s="44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61" t="s">
        <v>250</v>
      </c>
      <c r="T68" s="49" t="s">
        <v>22</v>
      </c>
      <c r="U68" s="49">
        <v>100</v>
      </c>
      <c r="V68" s="49">
        <v>100</v>
      </c>
      <c r="W68" s="49">
        <v>100</v>
      </c>
      <c r="X68" s="49">
        <v>100</v>
      </c>
      <c r="Y68" s="49">
        <v>100</v>
      </c>
      <c r="Z68" s="49">
        <v>100</v>
      </c>
      <c r="AA68" s="49">
        <v>100</v>
      </c>
      <c r="AB68" s="49">
        <v>2020</v>
      </c>
    </row>
    <row r="69" spans="1:28" s="5" customFormat="1" ht="60" x14ac:dyDescent="0.25">
      <c r="A69" s="44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9" t="s">
        <v>251</v>
      </c>
      <c r="T69" s="49" t="s">
        <v>22</v>
      </c>
      <c r="U69" s="49">
        <v>83</v>
      </c>
      <c r="V69" s="49">
        <v>5</v>
      </c>
      <c r="W69" s="49">
        <v>0</v>
      </c>
      <c r="X69" s="49">
        <v>92</v>
      </c>
      <c r="Y69" s="49">
        <v>95</v>
      </c>
      <c r="Z69" s="49">
        <v>98</v>
      </c>
      <c r="AA69" s="49">
        <v>62</v>
      </c>
      <c r="AB69" s="49">
        <v>2020</v>
      </c>
    </row>
    <row r="70" spans="1:28" s="5" customFormat="1" ht="45" x14ac:dyDescent="0.25">
      <c r="A70" s="44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9" t="s">
        <v>252</v>
      </c>
      <c r="T70" s="49" t="s">
        <v>135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2020</v>
      </c>
    </row>
    <row r="71" spans="1:28" s="5" customFormat="1" ht="30" x14ac:dyDescent="0.25">
      <c r="A71" s="44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9" t="s">
        <v>200</v>
      </c>
      <c r="T71" s="49" t="s">
        <v>23</v>
      </c>
      <c r="U71" s="49">
        <v>13</v>
      </c>
      <c r="V71" s="49">
        <v>13</v>
      </c>
      <c r="W71" s="49">
        <v>13</v>
      </c>
      <c r="X71" s="49">
        <v>13</v>
      </c>
      <c r="Y71" s="49">
        <v>13</v>
      </c>
      <c r="Z71" s="49">
        <v>13</v>
      </c>
      <c r="AA71" s="49">
        <f>SUM(U71:Z71)</f>
        <v>78</v>
      </c>
      <c r="AB71" s="49">
        <v>2020</v>
      </c>
    </row>
    <row r="72" spans="1:28" s="5" customFormat="1" ht="45" x14ac:dyDescent="0.25">
      <c r="A72" s="44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9" t="s">
        <v>253</v>
      </c>
      <c r="T72" s="49" t="s">
        <v>135</v>
      </c>
      <c r="U72" s="49">
        <v>1</v>
      </c>
      <c r="V72" s="49">
        <v>1</v>
      </c>
      <c r="W72" s="49">
        <v>0</v>
      </c>
      <c r="X72" s="69">
        <v>0</v>
      </c>
      <c r="Y72" s="69">
        <v>0</v>
      </c>
      <c r="Z72" s="69">
        <v>0</v>
      </c>
      <c r="AA72" s="49">
        <v>1</v>
      </c>
      <c r="AB72" s="49">
        <v>2020</v>
      </c>
    </row>
    <row r="73" spans="1:28" s="5" customFormat="1" ht="30.75" customHeight="1" x14ac:dyDescent="0.25">
      <c r="A73" s="44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9" t="s">
        <v>254</v>
      </c>
      <c r="T73" s="49" t="s">
        <v>23</v>
      </c>
      <c r="U73" s="63">
        <v>10</v>
      </c>
      <c r="V73" s="49">
        <v>5</v>
      </c>
      <c r="W73" s="49">
        <v>0</v>
      </c>
      <c r="X73" s="69">
        <v>0</v>
      </c>
      <c r="Y73" s="69">
        <v>0</v>
      </c>
      <c r="Z73" s="69">
        <v>0</v>
      </c>
      <c r="AA73" s="49">
        <f>SUM(U73:Z73)</f>
        <v>15</v>
      </c>
      <c r="AB73" s="49">
        <v>2020</v>
      </c>
    </row>
    <row r="74" spans="1:28" s="5" customFormat="1" ht="75" x14ac:dyDescent="0.25">
      <c r="A74" s="44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61" t="s">
        <v>255</v>
      </c>
      <c r="T74" s="49" t="s">
        <v>135</v>
      </c>
      <c r="U74" s="49">
        <v>1</v>
      </c>
      <c r="V74" s="49">
        <v>1</v>
      </c>
      <c r="W74" s="49">
        <v>1</v>
      </c>
      <c r="X74" s="49">
        <v>1</v>
      </c>
      <c r="Y74" s="49">
        <v>1</v>
      </c>
      <c r="Z74" s="49">
        <v>1</v>
      </c>
      <c r="AA74" s="49">
        <v>1</v>
      </c>
      <c r="AB74" s="49">
        <v>2020</v>
      </c>
    </row>
    <row r="75" spans="1:28" s="5" customFormat="1" ht="45" x14ac:dyDescent="0.25">
      <c r="A75" s="44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9" t="s">
        <v>256</v>
      </c>
      <c r="T75" s="49" t="s">
        <v>22</v>
      </c>
      <c r="U75" s="49">
        <v>100</v>
      </c>
      <c r="V75" s="49">
        <v>100</v>
      </c>
      <c r="W75" s="49">
        <v>100</v>
      </c>
      <c r="X75" s="49">
        <v>100</v>
      </c>
      <c r="Y75" s="49">
        <v>100</v>
      </c>
      <c r="Z75" s="49">
        <v>100</v>
      </c>
      <c r="AA75" s="49">
        <v>100</v>
      </c>
      <c r="AB75" s="49">
        <v>2020</v>
      </c>
    </row>
    <row r="76" spans="1:28" s="5" customFormat="1" ht="45" x14ac:dyDescent="0.25">
      <c r="A76" s="44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9" t="s">
        <v>257</v>
      </c>
      <c r="T76" s="49" t="s">
        <v>22</v>
      </c>
      <c r="U76" s="63">
        <v>90</v>
      </c>
      <c r="V76" s="49">
        <v>0</v>
      </c>
      <c r="W76" s="49">
        <v>0</v>
      </c>
      <c r="X76" s="49">
        <v>0</v>
      </c>
      <c r="Y76" s="63">
        <v>0</v>
      </c>
      <c r="Z76" s="63">
        <v>0</v>
      </c>
      <c r="AA76" s="63">
        <v>90</v>
      </c>
      <c r="AB76" s="49">
        <v>2020</v>
      </c>
    </row>
    <row r="77" spans="1:28" s="5" customFormat="1" ht="45" x14ac:dyDescent="0.25">
      <c r="A77" s="44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9" t="s">
        <v>201</v>
      </c>
      <c r="T77" s="49" t="s">
        <v>135</v>
      </c>
      <c r="U77" s="49">
        <v>1</v>
      </c>
      <c r="V77" s="49">
        <v>1</v>
      </c>
      <c r="W77" s="49">
        <v>1</v>
      </c>
      <c r="X77" s="49">
        <v>1</v>
      </c>
      <c r="Y77" s="49">
        <v>1</v>
      </c>
      <c r="Z77" s="49">
        <v>1</v>
      </c>
      <c r="AA77" s="49">
        <v>1</v>
      </c>
      <c r="AB77" s="49">
        <v>2020</v>
      </c>
    </row>
    <row r="78" spans="1:28" s="5" customFormat="1" ht="45" x14ac:dyDescent="0.25">
      <c r="A78" s="44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9" t="s">
        <v>258</v>
      </c>
      <c r="T78" s="49" t="s">
        <v>22</v>
      </c>
      <c r="U78" s="63">
        <v>80</v>
      </c>
      <c r="V78" s="49">
        <v>65</v>
      </c>
      <c r="W78" s="49">
        <v>90</v>
      </c>
      <c r="X78" s="49">
        <v>95</v>
      </c>
      <c r="Y78" s="63">
        <v>100</v>
      </c>
      <c r="Z78" s="63">
        <v>100</v>
      </c>
      <c r="AA78" s="63">
        <v>100</v>
      </c>
      <c r="AB78" s="49">
        <v>2020</v>
      </c>
    </row>
    <row r="79" spans="1:28" s="5" customFormat="1" ht="60" x14ac:dyDescent="0.25">
      <c r="A79" s="44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9" t="s">
        <v>259</v>
      </c>
      <c r="T79" s="49" t="s">
        <v>135</v>
      </c>
      <c r="U79" s="49">
        <v>1</v>
      </c>
      <c r="V79" s="49">
        <v>1</v>
      </c>
      <c r="W79" s="49">
        <v>1</v>
      </c>
      <c r="X79" s="49">
        <v>1</v>
      </c>
      <c r="Y79" s="49">
        <v>1</v>
      </c>
      <c r="Z79" s="49">
        <v>1</v>
      </c>
      <c r="AA79" s="49">
        <v>1</v>
      </c>
      <c r="AB79" s="49">
        <v>2020</v>
      </c>
    </row>
    <row r="80" spans="1:28" s="5" customFormat="1" ht="45" x14ac:dyDescent="0.25">
      <c r="A80" s="44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9" t="s">
        <v>202</v>
      </c>
      <c r="T80" s="49" t="s">
        <v>22</v>
      </c>
      <c r="U80" s="49">
        <v>100</v>
      </c>
      <c r="V80" s="49">
        <v>100</v>
      </c>
      <c r="W80" s="49">
        <v>100</v>
      </c>
      <c r="X80" s="49">
        <v>100</v>
      </c>
      <c r="Y80" s="49">
        <v>100</v>
      </c>
      <c r="Z80" s="49">
        <v>100</v>
      </c>
      <c r="AA80" s="49">
        <v>100</v>
      </c>
      <c r="AB80" s="49">
        <v>2020</v>
      </c>
    </row>
    <row r="81" spans="1:28" s="5" customFormat="1" ht="60" x14ac:dyDescent="0.25">
      <c r="A81" s="44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9" t="s">
        <v>260</v>
      </c>
      <c r="T81" s="49" t="s">
        <v>22</v>
      </c>
      <c r="U81" s="63">
        <v>100</v>
      </c>
      <c r="V81" s="49">
        <v>0</v>
      </c>
      <c r="W81" s="49">
        <v>100</v>
      </c>
      <c r="X81" s="49">
        <v>100</v>
      </c>
      <c r="Y81" s="63">
        <v>100</v>
      </c>
      <c r="Z81" s="63">
        <v>100</v>
      </c>
      <c r="AA81" s="63">
        <v>100</v>
      </c>
      <c r="AB81" s="49">
        <v>2020</v>
      </c>
    </row>
    <row r="82" spans="1:28" s="5" customFormat="1" ht="45" x14ac:dyDescent="0.25">
      <c r="A82" s="44"/>
      <c r="B82" s="57">
        <v>0</v>
      </c>
      <c r="C82" s="57">
        <v>2</v>
      </c>
      <c r="D82" s="57">
        <v>0</v>
      </c>
      <c r="E82" s="57">
        <v>0</v>
      </c>
      <c r="F82" s="57">
        <v>1</v>
      </c>
      <c r="G82" s="57">
        <v>1</v>
      </c>
      <c r="H82" s="57">
        <v>3</v>
      </c>
      <c r="I82" s="57">
        <v>1</v>
      </c>
      <c r="J82" s="57">
        <v>0</v>
      </c>
      <c r="K82" s="57">
        <v>1</v>
      </c>
      <c r="L82" s="57">
        <v>0</v>
      </c>
      <c r="M82" s="57">
        <v>3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61" t="s">
        <v>203</v>
      </c>
      <c r="T82" s="49" t="s">
        <v>20</v>
      </c>
      <c r="U82" s="56">
        <v>185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f>SUM(U82:Z82)</f>
        <v>185</v>
      </c>
      <c r="AB82" s="49">
        <v>2020</v>
      </c>
    </row>
    <row r="83" spans="1:28" s="5" customFormat="1" ht="45" x14ac:dyDescent="0.25">
      <c r="A83" s="44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9" t="s">
        <v>261</v>
      </c>
      <c r="T83" s="49" t="s">
        <v>23</v>
      </c>
      <c r="U83" s="49">
        <v>1</v>
      </c>
      <c r="V83" s="49">
        <v>0</v>
      </c>
      <c r="W83" s="49">
        <v>1</v>
      </c>
      <c r="X83" s="49">
        <v>1</v>
      </c>
      <c r="Y83" s="49">
        <v>1</v>
      </c>
      <c r="Z83" s="49">
        <v>1</v>
      </c>
      <c r="AA83" s="49">
        <f>SUM(U83:Z83)</f>
        <v>5</v>
      </c>
      <c r="AB83" s="49">
        <v>2020</v>
      </c>
    </row>
    <row r="84" spans="1:28" s="5" customFormat="1" ht="32.25" customHeight="1" x14ac:dyDescent="0.25">
      <c r="A84" s="44"/>
      <c r="B84" s="54">
        <v>0</v>
      </c>
      <c r="C84" s="54">
        <v>2</v>
      </c>
      <c r="D84" s="54">
        <v>0</v>
      </c>
      <c r="E84" s="54">
        <v>0</v>
      </c>
      <c r="F84" s="54">
        <v>4</v>
      </c>
      <c r="G84" s="54">
        <v>1</v>
      </c>
      <c r="H84" s="54">
        <v>2</v>
      </c>
      <c r="I84" s="54">
        <v>1</v>
      </c>
      <c r="J84" s="54">
        <v>0</v>
      </c>
      <c r="K84" s="54">
        <v>2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</v>
      </c>
      <c r="S84" s="55" t="s">
        <v>204</v>
      </c>
      <c r="T84" s="49" t="s">
        <v>20</v>
      </c>
      <c r="U84" s="56">
        <v>2963.4</v>
      </c>
      <c r="V84" s="56">
        <f t="shared" ref="V84:W84" si="2">V85</f>
        <v>1290.3000000000002</v>
      </c>
      <c r="W84" s="56">
        <f t="shared" si="2"/>
        <v>2355</v>
      </c>
      <c r="X84" s="56">
        <f>X85</f>
        <v>2300</v>
      </c>
      <c r="Y84" s="56">
        <f>Y85</f>
        <v>2250</v>
      </c>
      <c r="Z84" s="56">
        <f>Z85</f>
        <v>2250</v>
      </c>
      <c r="AA84" s="56">
        <f t="shared" ref="AA84:AA85" si="3">SUM(U84:Z84)</f>
        <v>13408.7</v>
      </c>
      <c r="AB84" s="49">
        <v>2020</v>
      </c>
    </row>
    <row r="85" spans="1:28" s="5" customFormat="1" ht="28.5" x14ac:dyDescent="0.25">
      <c r="A85" s="44"/>
      <c r="B85" s="54">
        <v>0</v>
      </c>
      <c r="C85" s="54">
        <v>2</v>
      </c>
      <c r="D85" s="54">
        <v>0</v>
      </c>
      <c r="E85" s="54">
        <v>0</v>
      </c>
      <c r="F85" s="54">
        <v>4</v>
      </c>
      <c r="G85" s="54">
        <v>1</v>
      </c>
      <c r="H85" s="54">
        <v>2</v>
      </c>
      <c r="I85" s="54">
        <v>1</v>
      </c>
      <c r="J85" s="54">
        <v>0</v>
      </c>
      <c r="K85" s="54">
        <v>2</v>
      </c>
      <c r="L85" s="54">
        <v>0</v>
      </c>
      <c r="M85" s="54">
        <v>1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5" t="s">
        <v>205</v>
      </c>
      <c r="T85" s="49" t="s">
        <v>20</v>
      </c>
      <c r="U85" s="65">
        <v>2963.4</v>
      </c>
      <c r="V85" s="56">
        <f>V88+V98+V107</f>
        <v>1290.3000000000002</v>
      </c>
      <c r="W85" s="56">
        <f>W88+W98+W107</f>
        <v>2355</v>
      </c>
      <c r="X85" s="56">
        <f>X88+X98+X107</f>
        <v>2300</v>
      </c>
      <c r="Y85" s="56">
        <f>Y88+Y98+Y107</f>
        <v>2250</v>
      </c>
      <c r="Z85" s="56">
        <f>Z88+Z98+Z107</f>
        <v>2250</v>
      </c>
      <c r="AA85" s="56">
        <f t="shared" si="3"/>
        <v>13408.7</v>
      </c>
      <c r="AB85" s="49">
        <v>2020</v>
      </c>
    </row>
    <row r="86" spans="1:28" s="5" customFormat="1" ht="45" x14ac:dyDescent="0.25">
      <c r="A86" s="44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9" t="s">
        <v>262</v>
      </c>
      <c r="T86" s="49" t="s">
        <v>22</v>
      </c>
      <c r="U86" s="49">
        <v>100</v>
      </c>
      <c r="V86" s="49">
        <v>100</v>
      </c>
      <c r="W86" s="49">
        <v>100</v>
      </c>
      <c r="X86" s="49">
        <v>100</v>
      </c>
      <c r="Y86" s="49">
        <v>100</v>
      </c>
      <c r="Z86" s="49">
        <v>100</v>
      </c>
      <c r="AA86" s="49">
        <v>100</v>
      </c>
      <c r="AB86" s="49">
        <v>2020</v>
      </c>
    </row>
    <row r="87" spans="1:28" s="5" customFormat="1" ht="45" x14ac:dyDescent="0.25">
      <c r="A87" s="4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9" t="s">
        <v>263</v>
      </c>
      <c r="T87" s="49" t="s">
        <v>22</v>
      </c>
      <c r="U87" s="49">
        <v>100</v>
      </c>
      <c r="V87" s="49">
        <v>60</v>
      </c>
      <c r="W87" s="49">
        <v>100</v>
      </c>
      <c r="X87" s="49">
        <v>100</v>
      </c>
      <c r="Y87" s="49">
        <v>100</v>
      </c>
      <c r="Z87" s="49">
        <v>100</v>
      </c>
      <c r="AA87" s="49">
        <v>100</v>
      </c>
      <c r="AB87" s="49">
        <v>2020</v>
      </c>
    </row>
    <row r="88" spans="1:28" s="5" customFormat="1" ht="45" x14ac:dyDescent="0.25">
      <c r="A88" s="44"/>
      <c r="B88" s="57">
        <v>0</v>
      </c>
      <c r="C88" s="57">
        <v>2</v>
      </c>
      <c r="D88" s="57">
        <v>0</v>
      </c>
      <c r="E88" s="57">
        <v>0</v>
      </c>
      <c r="F88" s="57">
        <v>4</v>
      </c>
      <c r="G88" s="57">
        <v>1</v>
      </c>
      <c r="H88" s="57">
        <v>2</v>
      </c>
      <c r="I88" s="57">
        <v>1</v>
      </c>
      <c r="J88" s="57">
        <v>0</v>
      </c>
      <c r="K88" s="57">
        <v>2</v>
      </c>
      <c r="L88" s="57">
        <v>0</v>
      </c>
      <c r="M88" s="57">
        <v>1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61" t="s">
        <v>264</v>
      </c>
      <c r="T88" s="49" t="s">
        <v>20</v>
      </c>
      <c r="U88" s="73">
        <v>121</v>
      </c>
      <c r="V88" s="73">
        <v>215.8</v>
      </c>
      <c r="W88" s="73">
        <v>220</v>
      </c>
      <c r="X88" s="73">
        <v>200</v>
      </c>
      <c r="Y88" s="73">
        <v>150</v>
      </c>
      <c r="Z88" s="73">
        <v>150</v>
      </c>
      <c r="AA88" s="73">
        <f>SUM(U88:Z88)</f>
        <v>1056.8</v>
      </c>
      <c r="AB88" s="49">
        <v>2020</v>
      </c>
    </row>
    <row r="89" spans="1:28" s="5" customFormat="1" ht="30" x14ac:dyDescent="0.25">
      <c r="A89" s="44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9" t="s">
        <v>265</v>
      </c>
      <c r="T89" s="49" t="s">
        <v>23</v>
      </c>
      <c r="U89" s="49">
        <v>20</v>
      </c>
      <c r="V89" s="49">
        <v>8</v>
      </c>
      <c r="W89" s="49">
        <v>20</v>
      </c>
      <c r="X89" s="49">
        <v>20</v>
      </c>
      <c r="Y89" s="49">
        <v>20</v>
      </c>
      <c r="Z89" s="49">
        <v>20</v>
      </c>
      <c r="AA89" s="49">
        <f>SUM(U89:Z89)</f>
        <v>108</v>
      </c>
      <c r="AB89" s="49">
        <v>2020</v>
      </c>
    </row>
    <row r="90" spans="1:28" s="5" customFormat="1" ht="45" x14ac:dyDescent="0.25">
      <c r="A90" s="44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9" t="s">
        <v>206</v>
      </c>
      <c r="T90" s="49" t="s">
        <v>23</v>
      </c>
      <c r="U90" s="49">
        <v>50</v>
      </c>
      <c r="V90" s="49">
        <v>71</v>
      </c>
      <c r="W90" s="49">
        <v>50</v>
      </c>
      <c r="X90" s="49">
        <v>50</v>
      </c>
      <c r="Y90" s="49">
        <v>50</v>
      </c>
      <c r="Z90" s="49">
        <v>50</v>
      </c>
      <c r="AA90" s="49">
        <f>SUM(U90:Z90)</f>
        <v>321</v>
      </c>
      <c r="AB90" s="49">
        <v>2020</v>
      </c>
    </row>
    <row r="91" spans="1:28" s="5" customFormat="1" ht="60" x14ac:dyDescent="0.25">
      <c r="A91" s="44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9" t="s">
        <v>266</v>
      </c>
      <c r="T91" s="49" t="s">
        <v>135</v>
      </c>
      <c r="U91" s="49">
        <v>1</v>
      </c>
      <c r="V91" s="49">
        <v>1</v>
      </c>
      <c r="W91" s="49">
        <v>1</v>
      </c>
      <c r="X91" s="49">
        <v>1</v>
      </c>
      <c r="Y91" s="49">
        <v>1</v>
      </c>
      <c r="Z91" s="49">
        <v>1</v>
      </c>
      <c r="AA91" s="49">
        <v>1</v>
      </c>
      <c r="AB91" s="49">
        <v>2020</v>
      </c>
    </row>
    <row r="92" spans="1:28" s="5" customFormat="1" ht="45" x14ac:dyDescent="0.25">
      <c r="A92" s="44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9" t="s">
        <v>207</v>
      </c>
      <c r="T92" s="63" t="s">
        <v>22</v>
      </c>
      <c r="U92" s="63">
        <v>75</v>
      </c>
      <c r="V92" s="49">
        <v>75</v>
      </c>
      <c r="W92" s="49">
        <v>75</v>
      </c>
      <c r="X92" s="49">
        <v>75</v>
      </c>
      <c r="Y92" s="63">
        <v>75</v>
      </c>
      <c r="Z92" s="63">
        <v>75</v>
      </c>
      <c r="AA92" s="49">
        <v>75</v>
      </c>
      <c r="AB92" s="49">
        <v>2020</v>
      </c>
    </row>
    <row r="93" spans="1:28" s="5" customFormat="1" ht="30" x14ac:dyDescent="0.25">
      <c r="A93" s="44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9" t="s">
        <v>267</v>
      </c>
      <c r="T93" s="49" t="s">
        <v>135</v>
      </c>
      <c r="U93" s="49">
        <v>1</v>
      </c>
      <c r="V93" s="49">
        <v>1</v>
      </c>
      <c r="W93" s="49">
        <v>1</v>
      </c>
      <c r="X93" s="49">
        <v>1</v>
      </c>
      <c r="Y93" s="49">
        <v>1</v>
      </c>
      <c r="Z93" s="49">
        <v>1</v>
      </c>
      <c r="AA93" s="49">
        <v>1</v>
      </c>
      <c r="AB93" s="49">
        <v>2020</v>
      </c>
    </row>
    <row r="94" spans="1:28" s="5" customFormat="1" ht="30" x14ac:dyDescent="0.25">
      <c r="A94" s="44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9" t="s">
        <v>208</v>
      </c>
      <c r="T94" s="49" t="s">
        <v>26</v>
      </c>
      <c r="U94" s="49">
        <v>208</v>
      </c>
      <c r="V94" s="49">
        <v>57</v>
      </c>
      <c r="W94" s="49">
        <v>55</v>
      </c>
      <c r="X94" s="49">
        <v>213.5</v>
      </c>
      <c r="Y94" s="49">
        <v>214</v>
      </c>
      <c r="Z94" s="49">
        <v>214</v>
      </c>
      <c r="AA94" s="68">
        <v>214</v>
      </c>
      <c r="AB94" s="49">
        <v>2020</v>
      </c>
    </row>
    <row r="95" spans="1:28" s="5" customFormat="1" ht="30" x14ac:dyDescent="0.25">
      <c r="A95" s="44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9" t="s">
        <v>209</v>
      </c>
      <c r="T95" s="49" t="s">
        <v>26</v>
      </c>
      <c r="U95" s="49">
        <v>430</v>
      </c>
      <c r="V95" s="49">
        <v>730</v>
      </c>
      <c r="W95" s="49">
        <v>50</v>
      </c>
      <c r="X95" s="49">
        <v>430</v>
      </c>
      <c r="Y95" s="49">
        <v>430</v>
      </c>
      <c r="Z95" s="49">
        <v>430</v>
      </c>
      <c r="AA95" s="68">
        <v>430</v>
      </c>
      <c r="AB95" s="49">
        <v>2020</v>
      </c>
    </row>
    <row r="96" spans="1:28" s="5" customFormat="1" ht="45" x14ac:dyDescent="0.25">
      <c r="A96" s="44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9" t="s">
        <v>210</v>
      </c>
      <c r="T96" s="49" t="s">
        <v>135</v>
      </c>
      <c r="U96" s="49">
        <v>1</v>
      </c>
      <c r="V96" s="49">
        <v>1</v>
      </c>
      <c r="W96" s="49">
        <v>1</v>
      </c>
      <c r="X96" s="49">
        <v>1</v>
      </c>
      <c r="Y96" s="49">
        <v>1</v>
      </c>
      <c r="Z96" s="49">
        <v>1</v>
      </c>
      <c r="AA96" s="49">
        <v>1</v>
      </c>
      <c r="AB96" s="49">
        <v>2020</v>
      </c>
    </row>
    <row r="97" spans="1:28" s="5" customFormat="1" ht="30" x14ac:dyDescent="0.25">
      <c r="A97" s="44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61" t="s">
        <v>268</v>
      </c>
      <c r="T97" s="49" t="s">
        <v>26</v>
      </c>
      <c r="U97" s="49">
        <v>10</v>
      </c>
      <c r="V97" s="49">
        <v>785</v>
      </c>
      <c r="W97" s="49">
        <v>300</v>
      </c>
      <c r="X97" s="49">
        <v>5</v>
      </c>
      <c r="Y97" s="49">
        <v>4</v>
      </c>
      <c r="Z97" s="49">
        <v>4</v>
      </c>
      <c r="AA97" s="49">
        <f>SUM(U97:Z97)</f>
        <v>1108</v>
      </c>
      <c r="AB97" s="49">
        <v>2020</v>
      </c>
    </row>
    <row r="98" spans="1:28" s="5" customFormat="1" ht="45" x14ac:dyDescent="0.25">
      <c r="A98" s="44"/>
      <c r="B98" s="57">
        <v>0</v>
      </c>
      <c r="C98" s="57">
        <v>2</v>
      </c>
      <c r="D98" s="57">
        <v>0</v>
      </c>
      <c r="E98" s="57">
        <v>0</v>
      </c>
      <c r="F98" s="57">
        <v>4</v>
      </c>
      <c r="G98" s="57">
        <v>1</v>
      </c>
      <c r="H98" s="57">
        <v>2</v>
      </c>
      <c r="I98" s="57">
        <v>1</v>
      </c>
      <c r="J98" s="57">
        <v>0</v>
      </c>
      <c r="K98" s="57">
        <v>2</v>
      </c>
      <c r="L98" s="57">
        <v>0</v>
      </c>
      <c r="M98" s="57">
        <v>1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61" t="s">
        <v>269</v>
      </c>
      <c r="T98" s="49" t="s">
        <v>20</v>
      </c>
      <c r="U98" s="56">
        <v>2274</v>
      </c>
      <c r="V98" s="56">
        <v>741.6</v>
      </c>
      <c r="W98" s="56">
        <v>635.9</v>
      </c>
      <c r="X98" s="56">
        <v>600</v>
      </c>
      <c r="Y98" s="56">
        <v>600</v>
      </c>
      <c r="Z98" s="56">
        <v>600</v>
      </c>
      <c r="AA98" s="56">
        <f>SUM(U98:Z98)</f>
        <v>5451.5</v>
      </c>
      <c r="AB98" s="49">
        <v>2020</v>
      </c>
    </row>
    <row r="99" spans="1:28" s="5" customFormat="1" ht="30" x14ac:dyDescent="0.25">
      <c r="A99" s="44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61" t="s">
        <v>211</v>
      </c>
      <c r="T99" s="49" t="s">
        <v>23</v>
      </c>
      <c r="U99" s="49">
        <v>80</v>
      </c>
      <c r="V99" s="49">
        <v>138</v>
      </c>
      <c r="W99" s="49">
        <v>80</v>
      </c>
      <c r="X99" s="49">
        <v>80</v>
      </c>
      <c r="Y99" s="49">
        <v>80</v>
      </c>
      <c r="Z99" s="49">
        <v>80</v>
      </c>
      <c r="AA99" s="69">
        <f>SUM(U99:Z99)</f>
        <v>538</v>
      </c>
      <c r="AB99" s="49">
        <v>2020</v>
      </c>
    </row>
    <row r="100" spans="1:28" s="5" customFormat="1" ht="45" x14ac:dyDescent="0.25">
      <c r="A100" s="44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9" t="s">
        <v>220</v>
      </c>
      <c r="T100" s="49" t="s">
        <v>23</v>
      </c>
      <c r="U100" s="60">
        <v>800</v>
      </c>
      <c r="V100" s="60">
        <v>316</v>
      </c>
      <c r="W100" s="60">
        <v>0</v>
      </c>
      <c r="X100" s="60">
        <v>0</v>
      </c>
      <c r="Y100" s="60">
        <v>0</v>
      </c>
      <c r="Z100" s="60">
        <v>0</v>
      </c>
      <c r="AA100" s="60">
        <f>SUM(U100:Z100)</f>
        <v>1116</v>
      </c>
      <c r="AB100" s="49">
        <v>2016</v>
      </c>
    </row>
    <row r="101" spans="1:28" s="5" customFormat="1" ht="45" x14ac:dyDescent="0.25">
      <c r="A101" s="44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9" t="s">
        <v>212</v>
      </c>
      <c r="T101" s="49" t="s">
        <v>22</v>
      </c>
      <c r="U101" s="60">
        <v>100</v>
      </c>
      <c r="V101" s="60">
        <v>100</v>
      </c>
      <c r="W101" s="60">
        <v>100</v>
      </c>
      <c r="X101" s="60">
        <v>100</v>
      </c>
      <c r="Y101" s="60">
        <v>100</v>
      </c>
      <c r="Z101" s="60">
        <v>100</v>
      </c>
      <c r="AA101" s="60">
        <v>100</v>
      </c>
      <c r="AB101" s="49">
        <v>2020</v>
      </c>
    </row>
    <row r="102" spans="1:28" s="5" customFormat="1" ht="45" x14ac:dyDescent="0.25">
      <c r="A102" s="44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9" t="s">
        <v>270</v>
      </c>
      <c r="T102" s="49" t="s">
        <v>135</v>
      </c>
      <c r="U102" s="60">
        <v>1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49">
        <v>1</v>
      </c>
      <c r="AB102" s="49">
        <v>2015</v>
      </c>
    </row>
    <row r="103" spans="1:28" s="5" customFormat="1" ht="45" x14ac:dyDescent="0.25">
      <c r="A103" s="44"/>
      <c r="B103" s="57"/>
      <c r="C103" s="57"/>
      <c r="D103" s="57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59" t="s">
        <v>213</v>
      </c>
      <c r="T103" s="49" t="s">
        <v>23</v>
      </c>
      <c r="U103" s="60">
        <v>0</v>
      </c>
      <c r="V103" s="60">
        <v>200</v>
      </c>
      <c r="W103" s="60">
        <v>0</v>
      </c>
      <c r="X103" s="60">
        <v>0</v>
      </c>
      <c r="Y103" s="60">
        <v>0</v>
      </c>
      <c r="Z103" s="60">
        <v>0</v>
      </c>
      <c r="AA103" s="66">
        <f>U103+V103+W103+X103+Y103+Z103</f>
        <v>200</v>
      </c>
      <c r="AB103" s="49">
        <v>2016</v>
      </c>
    </row>
    <row r="104" spans="1:28" s="5" customFormat="1" ht="45" x14ac:dyDescent="0.25">
      <c r="A104" s="44"/>
      <c r="B104" s="57"/>
      <c r="C104" s="57"/>
      <c r="D104" s="57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59" t="s">
        <v>222</v>
      </c>
      <c r="T104" s="49" t="s">
        <v>23</v>
      </c>
      <c r="U104" s="60">
        <v>0</v>
      </c>
      <c r="V104" s="60">
        <v>0</v>
      </c>
      <c r="W104" s="60">
        <v>450</v>
      </c>
      <c r="X104" s="60">
        <v>100</v>
      </c>
      <c r="Y104" s="60">
        <v>100</v>
      </c>
      <c r="Z104" s="60">
        <v>100</v>
      </c>
      <c r="AA104" s="66">
        <f>W104+X104+Y104+Z104</f>
        <v>750</v>
      </c>
      <c r="AB104" s="49">
        <v>2020</v>
      </c>
    </row>
    <row r="105" spans="1:28" s="5" customFormat="1" ht="45" x14ac:dyDescent="0.25">
      <c r="A105" s="44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9" t="s">
        <v>214</v>
      </c>
      <c r="T105" s="49" t="s">
        <v>135</v>
      </c>
      <c r="U105" s="49">
        <v>1</v>
      </c>
      <c r="V105" s="49">
        <v>1</v>
      </c>
      <c r="W105" s="49">
        <v>1</v>
      </c>
      <c r="X105" s="49">
        <v>1</v>
      </c>
      <c r="Y105" s="49">
        <v>1</v>
      </c>
      <c r="Z105" s="49">
        <v>1</v>
      </c>
      <c r="AA105" s="49">
        <v>1</v>
      </c>
      <c r="AB105" s="49">
        <v>2020</v>
      </c>
    </row>
    <row r="106" spans="1:28" s="5" customFormat="1" ht="30" x14ac:dyDescent="0.25">
      <c r="A106" s="44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9" t="s">
        <v>215</v>
      </c>
      <c r="T106" s="49" t="s">
        <v>26</v>
      </c>
      <c r="U106" s="49">
        <v>1.2</v>
      </c>
      <c r="V106" s="49">
        <v>0.2</v>
      </c>
      <c r="W106" s="49">
        <v>1</v>
      </c>
      <c r="X106" s="49">
        <v>1</v>
      </c>
      <c r="Y106" s="49">
        <v>1</v>
      </c>
      <c r="Z106" s="49">
        <v>1</v>
      </c>
      <c r="AA106" s="49">
        <f t="shared" ref="AA106:AA111" si="4">SUM(U106:Z106)</f>
        <v>5.4</v>
      </c>
      <c r="AB106" s="49">
        <v>2020</v>
      </c>
    </row>
    <row r="107" spans="1:28" s="5" customFormat="1" ht="30" x14ac:dyDescent="0.25">
      <c r="A107" s="44"/>
      <c r="B107" s="54">
        <v>0</v>
      </c>
      <c r="C107" s="54">
        <v>2</v>
      </c>
      <c r="D107" s="54">
        <v>0</v>
      </c>
      <c r="E107" s="54">
        <v>0</v>
      </c>
      <c r="F107" s="54">
        <v>4</v>
      </c>
      <c r="G107" s="54">
        <v>1</v>
      </c>
      <c r="H107" s="54">
        <v>2</v>
      </c>
      <c r="I107" s="54">
        <v>1</v>
      </c>
      <c r="J107" s="54">
        <v>0</v>
      </c>
      <c r="K107" s="54">
        <v>2</v>
      </c>
      <c r="L107" s="54">
        <v>0</v>
      </c>
      <c r="M107" s="54">
        <v>1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61" t="s">
        <v>216</v>
      </c>
      <c r="T107" s="49" t="s">
        <v>20</v>
      </c>
      <c r="U107" s="49">
        <v>568.4</v>
      </c>
      <c r="V107" s="65">
        <v>332.9</v>
      </c>
      <c r="W107" s="65">
        <v>1499.1</v>
      </c>
      <c r="X107" s="65">
        <v>1500</v>
      </c>
      <c r="Y107" s="65">
        <v>1500</v>
      </c>
      <c r="Z107" s="65">
        <v>1500</v>
      </c>
      <c r="AA107" s="65">
        <f t="shared" si="4"/>
        <v>6900.4</v>
      </c>
      <c r="AB107" s="49">
        <v>2020</v>
      </c>
    </row>
    <row r="108" spans="1:28" s="5" customFormat="1" ht="81" customHeight="1" x14ac:dyDescent="0.25">
      <c r="A108" s="44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61" t="s">
        <v>271</v>
      </c>
      <c r="T108" s="49" t="s">
        <v>26</v>
      </c>
      <c r="U108" s="49">
        <v>138.80000000000001</v>
      </c>
      <c r="V108" s="49">
        <v>60.1</v>
      </c>
      <c r="W108" s="49">
        <v>71.5</v>
      </c>
      <c r="X108" s="49">
        <v>50</v>
      </c>
      <c r="Y108" s="49">
        <v>50</v>
      </c>
      <c r="Z108" s="49">
        <v>50</v>
      </c>
      <c r="AA108" s="49">
        <f t="shared" si="4"/>
        <v>420.4</v>
      </c>
      <c r="AB108" s="49">
        <v>2020</v>
      </c>
    </row>
    <row r="109" spans="1:28" s="5" customFormat="1" ht="75" customHeight="1" x14ac:dyDescent="0.25">
      <c r="A109" s="44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61" t="s">
        <v>272</v>
      </c>
      <c r="T109" s="49" t="s">
        <v>23</v>
      </c>
      <c r="U109" s="60">
        <v>634</v>
      </c>
      <c r="V109" s="60">
        <v>0</v>
      </c>
      <c r="W109" s="60">
        <v>0</v>
      </c>
      <c r="X109" s="60">
        <v>0</v>
      </c>
      <c r="Y109" s="60">
        <v>0</v>
      </c>
      <c r="Z109" s="60">
        <v>0</v>
      </c>
      <c r="AA109" s="60">
        <f t="shared" si="4"/>
        <v>634</v>
      </c>
      <c r="AB109" s="49">
        <v>2015</v>
      </c>
    </row>
    <row r="110" spans="1:28" s="5" customFormat="1" ht="30" x14ac:dyDescent="0.25">
      <c r="A110" s="44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9" t="s">
        <v>217</v>
      </c>
      <c r="T110" s="49" t="s">
        <v>23</v>
      </c>
      <c r="U110" s="60">
        <v>400</v>
      </c>
      <c r="V110" s="60">
        <v>335</v>
      </c>
      <c r="W110" s="60">
        <v>105</v>
      </c>
      <c r="X110" s="60">
        <v>100</v>
      </c>
      <c r="Y110" s="60">
        <v>100</v>
      </c>
      <c r="Z110" s="60">
        <v>100</v>
      </c>
      <c r="AA110" s="60">
        <f t="shared" si="4"/>
        <v>1140</v>
      </c>
      <c r="AB110" s="49">
        <v>2020</v>
      </c>
    </row>
    <row r="111" spans="1:28" s="5" customFormat="1" ht="60" x14ac:dyDescent="0.25">
      <c r="A111" s="44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9" t="s">
        <v>223</v>
      </c>
      <c r="T111" s="49" t="s">
        <v>23</v>
      </c>
      <c r="U111" s="60">
        <v>0</v>
      </c>
      <c r="V111" s="60">
        <v>0</v>
      </c>
      <c r="W111" s="60">
        <v>250</v>
      </c>
      <c r="X111" s="60">
        <v>165</v>
      </c>
      <c r="Y111" s="60">
        <v>165</v>
      </c>
      <c r="Z111" s="60">
        <v>165</v>
      </c>
      <c r="AA111" s="60">
        <f t="shared" si="4"/>
        <v>745</v>
      </c>
      <c r="AB111" s="49">
        <v>2020</v>
      </c>
    </row>
    <row r="112" spans="1:28" s="5" customFormat="1" ht="45" x14ac:dyDescent="0.25">
      <c r="A112" s="44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9" t="s">
        <v>274</v>
      </c>
      <c r="T112" s="49" t="s">
        <v>135</v>
      </c>
      <c r="U112" s="49">
        <v>1</v>
      </c>
      <c r="V112" s="49">
        <v>0</v>
      </c>
      <c r="W112" s="49">
        <v>1</v>
      </c>
      <c r="X112" s="49">
        <v>1</v>
      </c>
      <c r="Y112" s="49">
        <v>1</v>
      </c>
      <c r="Z112" s="49">
        <v>1</v>
      </c>
      <c r="AA112" s="49">
        <v>1</v>
      </c>
      <c r="AB112" s="49">
        <v>2020</v>
      </c>
    </row>
    <row r="113" spans="1:28" s="5" customFormat="1" ht="30" x14ac:dyDescent="0.25">
      <c r="A113" s="44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9" t="s">
        <v>273</v>
      </c>
      <c r="T113" s="49" t="s">
        <v>23</v>
      </c>
      <c r="U113" s="49">
        <v>30</v>
      </c>
      <c r="V113" s="49">
        <v>0</v>
      </c>
      <c r="W113" s="49">
        <v>50</v>
      </c>
      <c r="X113" s="49">
        <v>30</v>
      </c>
      <c r="Y113" s="49">
        <v>30</v>
      </c>
      <c r="Z113" s="49">
        <v>30</v>
      </c>
      <c r="AA113" s="49">
        <f>SUM(U113:Z113)</f>
        <v>170</v>
      </c>
      <c r="AB113" s="49">
        <v>2020</v>
      </c>
    </row>
    <row r="114" spans="1:28" s="5" customFormat="1" ht="45" x14ac:dyDescent="0.25">
      <c r="A114" s="44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61" t="s">
        <v>218</v>
      </c>
      <c r="T114" s="49" t="s">
        <v>23</v>
      </c>
      <c r="U114" s="49">
        <v>10</v>
      </c>
      <c r="V114" s="49">
        <v>0</v>
      </c>
      <c r="W114" s="49">
        <v>25</v>
      </c>
      <c r="X114" s="49">
        <v>10</v>
      </c>
      <c r="Y114" s="49">
        <v>10</v>
      </c>
      <c r="Z114" s="49">
        <v>10</v>
      </c>
      <c r="AA114" s="49">
        <f>SUM(U114:Z114)</f>
        <v>65</v>
      </c>
      <c r="AB114" s="49">
        <v>2020</v>
      </c>
    </row>
    <row r="115" spans="1:28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4"/>
      <c r="T115" s="45"/>
      <c r="U115" s="71" t="s">
        <v>43</v>
      </c>
      <c r="V115" s="48"/>
      <c r="W115" s="48"/>
      <c r="X115" s="48"/>
      <c r="Y115" s="48"/>
      <c r="Z115" s="48"/>
      <c r="AA115" s="48"/>
      <c r="AB115" s="72" t="s">
        <v>169</v>
      </c>
    </row>
    <row r="116" spans="1:28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4"/>
      <c r="T116" s="45"/>
      <c r="U116" s="48"/>
      <c r="V116" s="48"/>
      <c r="W116" s="48"/>
      <c r="X116" s="48"/>
      <c r="Y116" s="48"/>
      <c r="Z116" s="48"/>
      <c r="AA116" s="48"/>
      <c r="AB116" s="48"/>
    </row>
    <row r="117" spans="1:28" ht="36.75" customHeight="1" x14ac:dyDescent="0.3">
      <c r="A117" s="43"/>
      <c r="B117" s="43"/>
      <c r="C117" s="43"/>
      <c r="D117" s="43"/>
      <c r="E117" s="74" t="s">
        <v>166</v>
      </c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44"/>
      <c r="T117" s="75" t="s">
        <v>167</v>
      </c>
      <c r="U117" s="74"/>
      <c r="V117" s="48"/>
      <c r="W117" s="48"/>
      <c r="X117" s="48"/>
      <c r="Y117" s="48"/>
      <c r="Z117" s="48"/>
      <c r="AA117" s="48"/>
      <c r="AB117" s="48"/>
    </row>
    <row r="118" spans="1:28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4"/>
      <c r="T118" s="45"/>
      <c r="U118" s="48"/>
      <c r="V118" s="48"/>
      <c r="W118" s="48"/>
      <c r="X118" s="48"/>
      <c r="Y118" s="48"/>
      <c r="Z118" s="48"/>
      <c r="AA118" s="48"/>
      <c r="AB118" s="48"/>
    </row>
    <row r="119" spans="1:28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4"/>
      <c r="T119" s="45"/>
      <c r="U119" s="48"/>
      <c r="V119" s="48"/>
      <c r="W119" s="48"/>
      <c r="X119" s="48"/>
      <c r="Y119" s="48"/>
      <c r="Z119" s="48"/>
      <c r="AA119" s="48"/>
      <c r="AB119" s="48"/>
    </row>
    <row r="120" spans="1:28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4"/>
      <c r="T120" s="45"/>
      <c r="U120" s="48"/>
      <c r="V120" s="48"/>
      <c r="W120" s="48"/>
      <c r="X120" s="48"/>
      <c r="Y120" s="48"/>
      <c r="Z120" s="48"/>
      <c r="AA120" s="48"/>
      <c r="AB120" s="48"/>
    </row>
    <row r="121" spans="1:28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4"/>
      <c r="T121" s="45"/>
      <c r="U121" s="48"/>
      <c r="V121" s="48"/>
      <c r="W121" s="48"/>
      <c r="X121" s="48"/>
      <c r="Y121" s="48"/>
      <c r="Z121" s="48"/>
      <c r="AA121" s="48"/>
      <c r="AB121" s="48"/>
    </row>
  </sheetData>
  <mergeCells count="14">
    <mergeCell ref="E117:R117"/>
    <mergeCell ref="T117:U117"/>
    <mergeCell ref="U1:AB1"/>
    <mergeCell ref="B9:R9"/>
    <mergeCell ref="S9:S10"/>
    <mergeCell ref="T9:T10"/>
    <mergeCell ref="U9:Z9"/>
    <mergeCell ref="AA9:AB9"/>
    <mergeCell ref="B10:D10"/>
    <mergeCell ref="E10:F10"/>
    <mergeCell ref="G10:H10"/>
    <mergeCell ref="I10:R10"/>
    <mergeCell ref="W2:AA2"/>
    <mergeCell ref="R4:T4"/>
  </mergeCells>
  <pageMargins left="0.31496062992125984" right="0.35433070866141736" top="0.78740157480314965" bottom="0.23622047244094491" header="0.19685039370078741" footer="0.15748031496062992"/>
  <pageSetup paperSize="9" scale="57" fitToHeight="0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95" t="s">
        <v>164</v>
      </c>
      <c r="E1" s="95"/>
      <c r="F1" s="18"/>
      <c r="G1" s="18"/>
      <c r="H1" s="18"/>
      <c r="I1" s="18"/>
      <c r="J1" s="18"/>
      <c r="K1" s="18"/>
    </row>
    <row r="2" spans="1:11" x14ac:dyDescent="0.25">
      <c r="D2" s="97" t="s">
        <v>165</v>
      </c>
      <c r="E2" s="97"/>
      <c r="F2" s="18"/>
      <c r="G2" s="18"/>
      <c r="H2" s="18"/>
      <c r="I2" s="18"/>
      <c r="J2" s="18"/>
      <c r="K2" s="18"/>
    </row>
    <row r="3" spans="1:11" x14ac:dyDescent="0.25">
      <c r="B3" s="96" t="s">
        <v>27</v>
      </c>
      <c r="C3" s="96"/>
      <c r="D3" s="96"/>
    </row>
    <row r="4" spans="1:11" x14ac:dyDescent="0.25">
      <c r="B4" s="96" t="s">
        <v>127</v>
      </c>
      <c r="C4" s="96"/>
      <c r="D4" s="96"/>
    </row>
    <row r="6" spans="1:11" x14ac:dyDescent="0.25">
      <c r="A6" t="s">
        <v>1</v>
      </c>
    </row>
    <row r="7" spans="1:11" x14ac:dyDescent="0.25">
      <c r="A7" t="s">
        <v>2</v>
      </c>
    </row>
    <row r="8" spans="1:11" x14ac:dyDescent="0.25">
      <c r="A8" t="s">
        <v>3</v>
      </c>
    </row>
    <row r="9" spans="1:11" ht="47.25" customHeight="1" x14ac:dyDescent="0.25">
      <c r="A9" s="17" t="s">
        <v>28</v>
      </c>
      <c r="B9" s="20" t="s">
        <v>29</v>
      </c>
      <c r="C9" s="21" t="s">
        <v>5</v>
      </c>
      <c r="D9" s="33" t="s">
        <v>30</v>
      </c>
      <c r="E9" s="22" t="s">
        <v>31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19</v>
      </c>
      <c r="C11" s="11" t="s">
        <v>32</v>
      </c>
      <c r="D11" s="35"/>
      <c r="E11" s="12"/>
    </row>
    <row r="12" spans="1:11" ht="60" customHeight="1" x14ac:dyDescent="0.25">
      <c r="A12" s="1"/>
      <c r="B12" s="7" t="s">
        <v>139</v>
      </c>
      <c r="C12" s="11" t="s">
        <v>32</v>
      </c>
      <c r="D12" s="36" t="s">
        <v>33</v>
      </c>
      <c r="E12" s="19" t="s">
        <v>33</v>
      </c>
    </row>
    <row r="13" spans="1:11" ht="171.75" customHeight="1" x14ac:dyDescent="0.25">
      <c r="A13" s="1">
        <v>1</v>
      </c>
      <c r="B13" s="28" t="s">
        <v>42</v>
      </c>
      <c r="C13" s="11" t="s">
        <v>22</v>
      </c>
      <c r="D13" s="35" t="s">
        <v>141</v>
      </c>
      <c r="E13" s="23" t="s">
        <v>38</v>
      </c>
    </row>
    <row r="14" spans="1:11" ht="60" x14ac:dyDescent="0.25">
      <c r="A14" s="1">
        <v>2</v>
      </c>
      <c r="B14" s="28" t="s">
        <v>44</v>
      </c>
      <c r="C14" s="11" t="s">
        <v>23</v>
      </c>
      <c r="D14" s="37" t="s">
        <v>39</v>
      </c>
      <c r="E14" s="25" t="s">
        <v>34</v>
      </c>
    </row>
    <row r="15" spans="1:11" ht="148.5" customHeight="1" x14ac:dyDescent="0.25">
      <c r="A15" s="1">
        <v>3</v>
      </c>
      <c r="B15" s="28" t="s">
        <v>138</v>
      </c>
      <c r="C15" s="11" t="s">
        <v>22</v>
      </c>
      <c r="D15" s="37" t="s">
        <v>142</v>
      </c>
      <c r="E15" s="25" t="s">
        <v>34</v>
      </c>
    </row>
    <row r="16" spans="1:11" x14ac:dyDescent="0.25">
      <c r="A16" s="1"/>
      <c r="B16" s="29" t="s">
        <v>21</v>
      </c>
      <c r="C16" s="11" t="s">
        <v>32</v>
      </c>
      <c r="D16" s="36" t="s">
        <v>33</v>
      </c>
      <c r="E16" s="24" t="s">
        <v>33</v>
      </c>
    </row>
    <row r="17" spans="1:5" ht="30" x14ac:dyDescent="0.25">
      <c r="A17" s="1"/>
      <c r="B17" s="30" t="s">
        <v>45</v>
      </c>
      <c r="C17" s="11" t="s">
        <v>32</v>
      </c>
      <c r="D17" s="36" t="s">
        <v>33</v>
      </c>
      <c r="E17" s="24" t="s">
        <v>33</v>
      </c>
    </row>
    <row r="18" spans="1:5" ht="168" customHeight="1" x14ac:dyDescent="0.25">
      <c r="A18" s="1">
        <v>4</v>
      </c>
      <c r="B18" s="31" t="s">
        <v>46</v>
      </c>
      <c r="C18" s="13" t="s">
        <v>22</v>
      </c>
      <c r="D18" s="35" t="s">
        <v>143</v>
      </c>
      <c r="E18" s="23" t="s">
        <v>38</v>
      </c>
    </row>
    <row r="19" spans="1:5" ht="30" x14ac:dyDescent="0.25">
      <c r="A19" s="1"/>
      <c r="B19" s="28" t="s">
        <v>47</v>
      </c>
      <c r="C19" s="11" t="s">
        <v>32</v>
      </c>
      <c r="D19" s="36" t="s">
        <v>33</v>
      </c>
      <c r="E19" s="24" t="s">
        <v>33</v>
      </c>
    </row>
    <row r="20" spans="1:5" ht="135" x14ac:dyDescent="0.25">
      <c r="A20" s="1">
        <v>5</v>
      </c>
      <c r="B20" s="28" t="s">
        <v>48</v>
      </c>
      <c r="C20" s="11" t="s">
        <v>22</v>
      </c>
      <c r="D20" s="35" t="s">
        <v>144</v>
      </c>
      <c r="E20" s="25" t="s">
        <v>34</v>
      </c>
    </row>
    <row r="21" spans="1:5" ht="45" x14ac:dyDescent="0.25">
      <c r="A21" s="1">
        <v>6</v>
      </c>
      <c r="B21" s="28" t="s">
        <v>49</v>
      </c>
      <c r="C21" s="11" t="s">
        <v>23</v>
      </c>
      <c r="D21" s="37" t="s">
        <v>39</v>
      </c>
      <c r="E21" s="25" t="s">
        <v>34</v>
      </c>
    </row>
    <row r="22" spans="1:5" ht="45" x14ac:dyDescent="0.25">
      <c r="A22" s="1"/>
      <c r="B22" s="31" t="s">
        <v>50</v>
      </c>
      <c r="C22" s="11" t="s">
        <v>32</v>
      </c>
      <c r="D22" s="36" t="s">
        <v>33</v>
      </c>
      <c r="E22" s="24" t="s">
        <v>33</v>
      </c>
    </row>
    <row r="23" spans="1:5" ht="30" x14ac:dyDescent="0.25">
      <c r="A23" s="1">
        <v>7</v>
      </c>
      <c r="B23" s="28" t="s">
        <v>51</v>
      </c>
      <c r="C23" s="11" t="s">
        <v>23</v>
      </c>
      <c r="D23" s="37" t="s">
        <v>39</v>
      </c>
      <c r="E23" s="25" t="s">
        <v>34</v>
      </c>
    </row>
    <row r="24" spans="1:5" ht="45" x14ac:dyDescent="0.25">
      <c r="A24" s="1"/>
      <c r="B24" s="28" t="s">
        <v>128</v>
      </c>
      <c r="C24" s="11" t="s">
        <v>32</v>
      </c>
      <c r="D24" s="36" t="s">
        <v>33</v>
      </c>
      <c r="E24" s="24" t="s">
        <v>33</v>
      </c>
    </row>
    <row r="25" spans="1:5" ht="30" x14ac:dyDescent="0.25">
      <c r="A25" s="1">
        <v>8</v>
      </c>
      <c r="B25" s="28" t="s">
        <v>52</v>
      </c>
      <c r="C25" s="11" t="s">
        <v>23</v>
      </c>
      <c r="D25" s="37" t="s">
        <v>39</v>
      </c>
      <c r="E25" s="25" t="s">
        <v>34</v>
      </c>
    </row>
    <row r="26" spans="1:5" ht="30" x14ac:dyDescent="0.25">
      <c r="A26" s="1"/>
      <c r="B26" s="31" t="s">
        <v>129</v>
      </c>
      <c r="C26" s="11" t="s">
        <v>32</v>
      </c>
      <c r="D26" s="36" t="s">
        <v>33</v>
      </c>
      <c r="E26" s="24" t="s">
        <v>33</v>
      </c>
    </row>
    <row r="27" spans="1:5" ht="60" x14ac:dyDescent="0.25">
      <c r="A27" s="1">
        <v>9</v>
      </c>
      <c r="B27" s="28" t="s">
        <v>53</v>
      </c>
      <c r="C27" s="1" t="s">
        <v>23</v>
      </c>
      <c r="D27" s="37" t="s">
        <v>39</v>
      </c>
      <c r="E27" s="25" t="s">
        <v>34</v>
      </c>
    </row>
    <row r="28" spans="1:5" s="10" customFormat="1" ht="30" x14ac:dyDescent="0.25">
      <c r="A28" s="11">
        <v>10</v>
      </c>
      <c r="B28" s="31" t="s">
        <v>54</v>
      </c>
      <c r="C28" s="11" t="s">
        <v>23</v>
      </c>
      <c r="D28" s="37" t="s">
        <v>39</v>
      </c>
      <c r="E28" s="25" t="s">
        <v>34</v>
      </c>
    </row>
    <row r="29" spans="1:5" ht="45" x14ac:dyDescent="0.25">
      <c r="A29" s="1"/>
      <c r="B29" s="29" t="s">
        <v>55</v>
      </c>
      <c r="C29" s="11" t="s">
        <v>32</v>
      </c>
      <c r="D29" s="36" t="s">
        <v>33</v>
      </c>
      <c r="E29" s="24" t="s">
        <v>33</v>
      </c>
    </row>
    <row r="30" spans="1:5" ht="176.25" customHeight="1" x14ac:dyDescent="0.25">
      <c r="A30" s="1">
        <v>11</v>
      </c>
      <c r="B30" s="31" t="s">
        <v>56</v>
      </c>
      <c r="C30" s="11" t="s">
        <v>22</v>
      </c>
      <c r="D30" s="35" t="s">
        <v>140</v>
      </c>
      <c r="E30" s="23" t="s">
        <v>38</v>
      </c>
    </row>
    <row r="31" spans="1:5" ht="191.25" customHeight="1" x14ac:dyDescent="0.25">
      <c r="A31" s="1">
        <v>12</v>
      </c>
      <c r="B31" s="31" t="s">
        <v>57</v>
      </c>
      <c r="C31" s="11" t="s">
        <v>22</v>
      </c>
      <c r="D31" s="35" t="s">
        <v>145</v>
      </c>
      <c r="E31" s="23" t="s">
        <v>38</v>
      </c>
    </row>
    <row r="32" spans="1:5" ht="45" x14ac:dyDescent="0.25">
      <c r="A32" s="1"/>
      <c r="B32" s="31" t="s">
        <v>58</v>
      </c>
      <c r="C32" s="11" t="s">
        <v>32</v>
      </c>
      <c r="D32" s="36" t="s">
        <v>33</v>
      </c>
      <c r="E32" s="24" t="s">
        <v>33</v>
      </c>
    </row>
    <row r="33" spans="1:5" ht="30" x14ac:dyDescent="0.25">
      <c r="A33" s="1">
        <v>13</v>
      </c>
      <c r="B33" s="28" t="s">
        <v>59</v>
      </c>
      <c r="C33" s="11" t="s">
        <v>23</v>
      </c>
      <c r="D33" s="37" t="s">
        <v>39</v>
      </c>
      <c r="E33" s="25" t="s">
        <v>34</v>
      </c>
    </row>
    <row r="34" spans="1:5" ht="47.25" customHeight="1" x14ac:dyDescent="0.25">
      <c r="A34" s="1">
        <v>14</v>
      </c>
      <c r="B34" s="28" t="s">
        <v>60</v>
      </c>
      <c r="C34" s="11" t="s">
        <v>23</v>
      </c>
      <c r="D34" s="37" t="s">
        <v>39</v>
      </c>
      <c r="E34" s="25" t="s">
        <v>34</v>
      </c>
    </row>
    <row r="35" spans="1:5" ht="123" customHeight="1" x14ac:dyDescent="0.25">
      <c r="A35" s="1">
        <v>15</v>
      </c>
      <c r="B35" s="31" t="s">
        <v>61</v>
      </c>
      <c r="C35" s="11" t="s">
        <v>24</v>
      </c>
      <c r="D35" s="35" t="s">
        <v>146</v>
      </c>
      <c r="E35" s="25" t="s">
        <v>34</v>
      </c>
    </row>
    <row r="36" spans="1:5" ht="62.25" customHeight="1" x14ac:dyDescent="0.25">
      <c r="A36" s="1"/>
      <c r="B36" s="31" t="s">
        <v>62</v>
      </c>
      <c r="C36" s="11" t="s">
        <v>32</v>
      </c>
      <c r="D36" s="36" t="s">
        <v>33</v>
      </c>
      <c r="E36" s="24" t="s">
        <v>33</v>
      </c>
    </row>
    <row r="37" spans="1:5" ht="75" x14ac:dyDescent="0.25">
      <c r="A37" s="1">
        <v>16</v>
      </c>
      <c r="B37" s="31" t="s">
        <v>63</v>
      </c>
      <c r="C37" s="1" t="s">
        <v>23</v>
      </c>
      <c r="D37" s="37" t="s">
        <v>39</v>
      </c>
      <c r="E37" s="25" t="s">
        <v>35</v>
      </c>
    </row>
    <row r="38" spans="1:5" ht="61.5" customHeight="1" x14ac:dyDescent="0.25">
      <c r="A38" s="1">
        <v>17</v>
      </c>
      <c r="B38" s="31" t="s">
        <v>64</v>
      </c>
      <c r="C38" s="1" t="s">
        <v>23</v>
      </c>
      <c r="D38" s="37" t="s">
        <v>39</v>
      </c>
      <c r="E38" s="25" t="s">
        <v>36</v>
      </c>
    </row>
    <row r="39" spans="1:5" ht="52.5" customHeight="1" x14ac:dyDescent="0.25">
      <c r="A39" s="1"/>
      <c r="B39" s="31" t="s">
        <v>65</v>
      </c>
      <c r="C39" s="11" t="s">
        <v>32</v>
      </c>
      <c r="D39" s="36" t="s">
        <v>33</v>
      </c>
      <c r="E39" s="24" t="s">
        <v>33</v>
      </c>
    </row>
    <row r="40" spans="1:5" ht="45" x14ac:dyDescent="0.25">
      <c r="A40" s="1">
        <v>18</v>
      </c>
      <c r="B40" s="28" t="s">
        <v>66</v>
      </c>
      <c r="C40" s="11" t="s">
        <v>23</v>
      </c>
      <c r="D40" s="37" t="s">
        <v>39</v>
      </c>
      <c r="E40" s="25" t="s">
        <v>34</v>
      </c>
    </row>
    <row r="41" spans="1:5" ht="51.75" customHeight="1" x14ac:dyDescent="0.25">
      <c r="A41" s="1"/>
      <c r="B41" s="28" t="s">
        <v>67</v>
      </c>
      <c r="C41" s="11" t="s">
        <v>32</v>
      </c>
      <c r="D41" s="36" t="s">
        <v>33</v>
      </c>
      <c r="E41" s="24" t="s">
        <v>33</v>
      </c>
    </row>
    <row r="42" spans="1:5" ht="246" customHeight="1" x14ac:dyDescent="0.25">
      <c r="A42" s="1">
        <v>19</v>
      </c>
      <c r="B42" s="31" t="s">
        <v>131</v>
      </c>
      <c r="C42" s="11" t="s">
        <v>22</v>
      </c>
      <c r="D42" s="37" t="s">
        <v>147</v>
      </c>
      <c r="E42" s="25" t="s">
        <v>34</v>
      </c>
    </row>
    <row r="43" spans="1:5" ht="46.5" customHeight="1" x14ac:dyDescent="0.25">
      <c r="A43" s="1"/>
      <c r="B43" s="31" t="s">
        <v>68</v>
      </c>
      <c r="C43" s="11" t="s">
        <v>32</v>
      </c>
      <c r="D43" s="36" t="s">
        <v>33</v>
      </c>
      <c r="E43" s="24" t="s">
        <v>33</v>
      </c>
    </row>
    <row r="44" spans="1:5" ht="150" customHeight="1" x14ac:dyDescent="0.25">
      <c r="A44" s="1">
        <v>20</v>
      </c>
      <c r="B44" s="31" t="s">
        <v>69</v>
      </c>
      <c r="C44" s="11" t="s">
        <v>22</v>
      </c>
      <c r="D44" s="35" t="s">
        <v>148</v>
      </c>
      <c r="E44" s="25" t="s">
        <v>34</v>
      </c>
    </row>
    <row r="45" spans="1:5" ht="30" x14ac:dyDescent="0.25">
      <c r="A45" s="1">
        <v>21</v>
      </c>
      <c r="B45" s="31" t="s">
        <v>132</v>
      </c>
      <c r="C45" s="11" t="s">
        <v>23</v>
      </c>
      <c r="D45" s="37" t="s">
        <v>39</v>
      </c>
      <c r="E45" s="25" t="s">
        <v>34</v>
      </c>
    </row>
    <row r="46" spans="1:5" ht="75" x14ac:dyDescent="0.25">
      <c r="A46" s="1"/>
      <c r="B46" s="31" t="s">
        <v>70</v>
      </c>
      <c r="C46" s="11" t="s">
        <v>32</v>
      </c>
      <c r="D46" s="36" t="s">
        <v>33</v>
      </c>
      <c r="E46" s="24" t="s">
        <v>33</v>
      </c>
    </row>
    <row r="47" spans="1:5" ht="30" x14ac:dyDescent="0.25">
      <c r="A47" s="1">
        <v>22</v>
      </c>
      <c r="B47" s="28" t="s">
        <v>71</v>
      </c>
      <c r="C47" s="11" t="s">
        <v>23</v>
      </c>
      <c r="D47" s="37" t="s">
        <v>41</v>
      </c>
      <c r="E47" s="25" t="s">
        <v>34</v>
      </c>
    </row>
    <row r="48" spans="1:5" ht="135" x14ac:dyDescent="0.25">
      <c r="A48" s="1">
        <v>23</v>
      </c>
      <c r="B48" s="28" t="s">
        <v>72</v>
      </c>
      <c r="C48" s="11" t="s">
        <v>20</v>
      </c>
      <c r="D48" s="35" t="s">
        <v>149</v>
      </c>
      <c r="E48" s="25" t="s">
        <v>34</v>
      </c>
    </row>
    <row r="49" spans="1:5" ht="68.25" customHeight="1" x14ac:dyDescent="0.25">
      <c r="A49" s="1"/>
      <c r="B49" s="28" t="s">
        <v>73</v>
      </c>
      <c r="C49" s="11" t="s">
        <v>32</v>
      </c>
      <c r="D49" s="36" t="s">
        <v>33</v>
      </c>
      <c r="E49" s="24" t="s">
        <v>33</v>
      </c>
    </row>
    <row r="50" spans="1:5" ht="45" x14ac:dyDescent="0.25">
      <c r="A50" s="1">
        <v>24</v>
      </c>
      <c r="B50" s="28" t="s">
        <v>74</v>
      </c>
      <c r="C50" s="4" t="s">
        <v>23</v>
      </c>
      <c r="D50" s="37" t="s">
        <v>39</v>
      </c>
      <c r="E50" s="25" t="s">
        <v>34</v>
      </c>
    </row>
    <row r="51" spans="1:5" ht="60" x14ac:dyDescent="0.25">
      <c r="A51" s="1"/>
      <c r="B51" s="31" t="s">
        <v>75</v>
      </c>
      <c r="C51" s="11" t="s">
        <v>32</v>
      </c>
      <c r="D51" s="36" t="s">
        <v>33</v>
      </c>
      <c r="E51" s="24" t="s">
        <v>33</v>
      </c>
    </row>
    <row r="52" spans="1:5" ht="45" x14ac:dyDescent="0.25">
      <c r="A52" s="1">
        <v>25</v>
      </c>
      <c r="B52" s="28" t="s">
        <v>133</v>
      </c>
      <c r="C52" s="11" t="s">
        <v>23</v>
      </c>
      <c r="D52" s="37" t="s">
        <v>39</v>
      </c>
      <c r="E52" s="25" t="s">
        <v>34</v>
      </c>
    </row>
    <row r="53" spans="1:5" ht="225" x14ac:dyDescent="0.25">
      <c r="A53" s="1">
        <v>26</v>
      </c>
      <c r="B53" s="28" t="s">
        <v>134</v>
      </c>
      <c r="C53" s="11" t="s">
        <v>22</v>
      </c>
      <c r="D53" s="37" t="s">
        <v>150</v>
      </c>
      <c r="E53" s="25" t="s">
        <v>34</v>
      </c>
    </row>
    <row r="54" spans="1:5" ht="66" customHeight="1" x14ac:dyDescent="0.25">
      <c r="A54" s="1"/>
      <c r="B54" s="31" t="s">
        <v>76</v>
      </c>
      <c r="C54" s="11" t="s">
        <v>32</v>
      </c>
      <c r="D54" s="36" t="s">
        <v>33</v>
      </c>
      <c r="E54" s="24" t="s">
        <v>33</v>
      </c>
    </row>
    <row r="55" spans="1:5" ht="45" x14ac:dyDescent="0.25">
      <c r="A55" s="1">
        <v>27</v>
      </c>
      <c r="B55" s="28" t="s">
        <v>77</v>
      </c>
      <c r="C55" s="11" t="s">
        <v>23</v>
      </c>
      <c r="D55" s="37" t="s">
        <v>39</v>
      </c>
      <c r="E55" s="25" t="s">
        <v>34</v>
      </c>
    </row>
    <row r="56" spans="1:5" ht="45" x14ac:dyDescent="0.25">
      <c r="A56" s="1">
        <v>28</v>
      </c>
      <c r="B56" s="28" t="s">
        <v>78</v>
      </c>
      <c r="C56" s="11" t="s">
        <v>23</v>
      </c>
      <c r="D56" s="37" t="s">
        <v>39</v>
      </c>
      <c r="E56" s="25" t="s">
        <v>34</v>
      </c>
    </row>
    <row r="57" spans="1:5" ht="30" x14ac:dyDescent="0.25">
      <c r="A57" s="1">
        <v>29</v>
      </c>
      <c r="B57" s="28" t="s">
        <v>79</v>
      </c>
      <c r="C57" s="11" t="s">
        <v>23</v>
      </c>
      <c r="D57" s="37" t="s">
        <v>39</v>
      </c>
      <c r="E57" s="25" t="s">
        <v>34</v>
      </c>
    </row>
    <row r="58" spans="1:5" ht="30" x14ac:dyDescent="0.25">
      <c r="A58" s="1">
        <v>30</v>
      </c>
      <c r="B58" s="28" t="s">
        <v>80</v>
      </c>
      <c r="C58" s="11" t="s">
        <v>23</v>
      </c>
      <c r="D58" s="37" t="s">
        <v>39</v>
      </c>
      <c r="E58" s="25" t="s">
        <v>34</v>
      </c>
    </row>
    <row r="59" spans="1:5" ht="30" x14ac:dyDescent="0.25">
      <c r="A59" s="1">
        <v>31</v>
      </c>
      <c r="B59" s="28" t="s">
        <v>81</v>
      </c>
      <c r="C59" s="11" t="s">
        <v>23</v>
      </c>
      <c r="D59" s="37" t="s">
        <v>39</v>
      </c>
      <c r="E59" s="25" t="s">
        <v>34</v>
      </c>
    </row>
    <row r="60" spans="1:5" ht="30" x14ac:dyDescent="0.25">
      <c r="A60" s="1">
        <v>32</v>
      </c>
      <c r="B60" s="28" t="s">
        <v>136</v>
      </c>
      <c r="C60" s="11" t="s">
        <v>23</v>
      </c>
      <c r="D60" s="39" t="s">
        <v>39</v>
      </c>
      <c r="E60" s="25" t="s">
        <v>34</v>
      </c>
    </row>
    <row r="61" spans="1:5" ht="30" x14ac:dyDescent="0.25">
      <c r="A61" s="1">
        <v>33</v>
      </c>
      <c r="B61" s="28" t="s">
        <v>162</v>
      </c>
      <c r="C61" s="11" t="s">
        <v>23</v>
      </c>
      <c r="D61" s="39" t="s">
        <v>39</v>
      </c>
      <c r="E61" s="25" t="s">
        <v>34</v>
      </c>
    </row>
    <row r="62" spans="1:5" ht="45" x14ac:dyDescent="0.25">
      <c r="A62" s="1">
        <v>34</v>
      </c>
      <c r="B62" s="28" t="s">
        <v>163</v>
      </c>
      <c r="C62" s="11" t="s">
        <v>23</v>
      </c>
      <c r="D62" s="39" t="s">
        <v>39</v>
      </c>
      <c r="E62" s="25" t="s">
        <v>34</v>
      </c>
    </row>
    <row r="63" spans="1:5" ht="90" x14ac:dyDescent="0.25">
      <c r="A63" s="1"/>
      <c r="B63" s="29" t="s">
        <v>82</v>
      </c>
      <c r="C63" s="11" t="s">
        <v>32</v>
      </c>
      <c r="D63" s="36" t="s">
        <v>33</v>
      </c>
      <c r="E63" s="24" t="s">
        <v>33</v>
      </c>
    </row>
    <row r="64" spans="1:5" ht="180" x14ac:dyDescent="0.25">
      <c r="A64" s="1">
        <v>35</v>
      </c>
      <c r="B64" s="31" t="s">
        <v>83</v>
      </c>
      <c r="C64" s="11" t="s">
        <v>22</v>
      </c>
      <c r="D64" s="35" t="s">
        <v>151</v>
      </c>
      <c r="E64" s="23" t="s">
        <v>38</v>
      </c>
    </row>
    <row r="65" spans="1:5" ht="180" x14ac:dyDescent="0.25">
      <c r="A65" s="1">
        <v>36</v>
      </c>
      <c r="B65" s="28" t="s">
        <v>84</v>
      </c>
      <c r="C65" s="11" t="s">
        <v>22</v>
      </c>
      <c r="D65" s="35" t="s">
        <v>152</v>
      </c>
      <c r="E65" s="23" t="s">
        <v>38</v>
      </c>
    </row>
    <row r="66" spans="1:5" ht="45" x14ac:dyDescent="0.25">
      <c r="A66" s="1"/>
      <c r="B66" s="28" t="s">
        <v>85</v>
      </c>
      <c r="C66" s="11" t="s">
        <v>32</v>
      </c>
      <c r="D66" s="36" t="s">
        <v>33</v>
      </c>
      <c r="E66" s="24" t="s">
        <v>33</v>
      </c>
    </row>
    <row r="67" spans="1:5" ht="30" x14ac:dyDescent="0.25">
      <c r="A67" s="1">
        <v>37</v>
      </c>
      <c r="B67" s="28" t="s">
        <v>86</v>
      </c>
      <c r="C67" s="11" t="s">
        <v>23</v>
      </c>
      <c r="D67" s="37" t="s">
        <v>39</v>
      </c>
      <c r="E67" s="25" t="s">
        <v>34</v>
      </c>
    </row>
    <row r="68" spans="1:5" ht="46.5" customHeight="1" x14ac:dyDescent="0.25">
      <c r="A68" s="1"/>
      <c r="B68" s="28" t="s">
        <v>87</v>
      </c>
      <c r="C68" s="11" t="s">
        <v>32</v>
      </c>
      <c r="D68" s="36" t="s">
        <v>33</v>
      </c>
      <c r="E68" s="24" t="s">
        <v>33</v>
      </c>
    </row>
    <row r="69" spans="1:5" ht="46.5" customHeight="1" x14ac:dyDescent="0.25">
      <c r="A69" s="1">
        <v>38</v>
      </c>
      <c r="B69" s="28" t="s">
        <v>88</v>
      </c>
      <c r="C69" s="11" t="s">
        <v>23</v>
      </c>
      <c r="D69" s="37" t="s">
        <v>39</v>
      </c>
      <c r="E69" s="25" t="s">
        <v>34</v>
      </c>
    </row>
    <row r="70" spans="1:5" ht="75" x14ac:dyDescent="0.25">
      <c r="A70" s="1"/>
      <c r="B70" s="31" t="s">
        <v>89</v>
      </c>
      <c r="C70" s="11" t="s">
        <v>32</v>
      </c>
      <c r="D70" s="36" t="s">
        <v>33</v>
      </c>
      <c r="E70" s="24" t="s">
        <v>33</v>
      </c>
    </row>
    <row r="71" spans="1:5" ht="135" x14ac:dyDescent="0.25">
      <c r="A71" s="1">
        <v>39</v>
      </c>
      <c r="B71" s="28" t="s">
        <v>90</v>
      </c>
      <c r="C71" s="11" t="s">
        <v>22</v>
      </c>
      <c r="D71" s="35" t="s">
        <v>161</v>
      </c>
      <c r="E71" s="25" t="s">
        <v>34</v>
      </c>
    </row>
    <row r="72" spans="1:5" ht="135" x14ac:dyDescent="0.25">
      <c r="A72" s="1">
        <v>40</v>
      </c>
      <c r="B72" s="28" t="s">
        <v>91</v>
      </c>
      <c r="C72" s="11" t="s">
        <v>22</v>
      </c>
      <c r="D72" s="35" t="s">
        <v>153</v>
      </c>
      <c r="E72" s="25" t="s">
        <v>34</v>
      </c>
    </row>
    <row r="73" spans="1:5" ht="45" x14ac:dyDescent="0.25">
      <c r="A73" s="1"/>
      <c r="B73" s="28" t="s">
        <v>92</v>
      </c>
      <c r="C73" s="11" t="s">
        <v>32</v>
      </c>
      <c r="D73" s="36" t="s">
        <v>33</v>
      </c>
      <c r="E73" s="24" t="s">
        <v>33</v>
      </c>
    </row>
    <row r="74" spans="1:5" ht="150" x14ac:dyDescent="0.25">
      <c r="A74" s="1">
        <v>41</v>
      </c>
      <c r="B74" s="28" t="s">
        <v>93</v>
      </c>
      <c r="C74" s="11" t="s">
        <v>22</v>
      </c>
      <c r="D74" s="38" t="s">
        <v>154</v>
      </c>
      <c r="E74" s="25" t="s">
        <v>34</v>
      </c>
    </row>
    <row r="75" spans="1:5" ht="60" x14ac:dyDescent="0.25">
      <c r="A75" s="1"/>
      <c r="B75" s="28" t="s">
        <v>94</v>
      </c>
      <c r="C75" s="11" t="s">
        <v>32</v>
      </c>
      <c r="D75" s="36" t="s">
        <v>33</v>
      </c>
      <c r="E75" s="24" t="s">
        <v>33</v>
      </c>
    </row>
    <row r="76" spans="1:5" ht="165" x14ac:dyDescent="0.25">
      <c r="A76" s="1">
        <v>42</v>
      </c>
      <c r="B76" s="28" t="s">
        <v>95</v>
      </c>
      <c r="C76" s="11" t="s">
        <v>22</v>
      </c>
      <c r="D76" s="35" t="s">
        <v>155</v>
      </c>
      <c r="E76" s="25" t="s">
        <v>34</v>
      </c>
    </row>
    <row r="77" spans="1:5" ht="150" x14ac:dyDescent="0.25">
      <c r="A77" s="1">
        <v>43</v>
      </c>
      <c r="B77" s="28" t="s">
        <v>96</v>
      </c>
      <c r="C77" s="11" t="s">
        <v>22</v>
      </c>
      <c r="D77" s="38" t="s">
        <v>156</v>
      </c>
      <c r="E77" s="25" t="s">
        <v>34</v>
      </c>
    </row>
    <row r="78" spans="1:5" s="8" customFormat="1" ht="66" customHeight="1" x14ac:dyDescent="0.25">
      <c r="A78" s="1"/>
      <c r="B78" s="31" t="s">
        <v>97</v>
      </c>
      <c r="C78" s="11" t="s">
        <v>32</v>
      </c>
      <c r="D78" s="36" t="s">
        <v>33</v>
      </c>
      <c r="E78" s="24" t="s">
        <v>33</v>
      </c>
    </row>
    <row r="79" spans="1:5" s="8" customFormat="1" ht="45" x14ac:dyDescent="0.25">
      <c r="A79" s="4">
        <v>44</v>
      </c>
      <c r="B79" s="28" t="s">
        <v>98</v>
      </c>
      <c r="C79" s="13" t="s">
        <v>23</v>
      </c>
      <c r="D79" s="37" t="s">
        <v>40</v>
      </c>
      <c r="E79" s="25" t="s">
        <v>34</v>
      </c>
    </row>
    <row r="80" spans="1:5" ht="32.25" customHeight="1" x14ac:dyDescent="0.25">
      <c r="A80" s="1"/>
      <c r="B80" s="29" t="s">
        <v>25</v>
      </c>
      <c r="C80" s="11" t="s">
        <v>32</v>
      </c>
      <c r="D80" s="36" t="s">
        <v>33</v>
      </c>
      <c r="E80" s="24" t="s">
        <v>33</v>
      </c>
    </row>
    <row r="81" spans="1:5" ht="30" x14ac:dyDescent="0.25">
      <c r="A81" s="1"/>
      <c r="B81" s="29" t="s">
        <v>99</v>
      </c>
      <c r="C81" s="11" t="s">
        <v>32</v>
      </c>
      <c r="D81" s="36" t="s">
        <v>33</v>
      </c>
      <c r="E81" s="24" t="s">
        <v>33</v>
      </c>
    </row>
    <row r="82" spans="1:5" ht="174.75" customHeight="1" x14ac:dyDescent="0.25">
      <c r="A82" s="1">
        <v>45</v>
      </c>
      <c r="B82" s="28" t="s">
        <v>100</v>
      </c>
      <c r="C82" s="11" t="s">
        <v>22</v>
      </c>
      <c r="D82" s="35" t="s">
        <v>157</v>
      </c>
      <c r="E82" s="23" t="s">
        <v>38</v>
      </c>
    </row>
    <row r="83" spans="1:5" ht="153.75" customHeight="1" x14ac:dyDescent="0.25">
      <c r="A83" s="1">
        <v>46</v>
      </c>
      <c r="B83" s="28" t="s">
        <v>101</v>
      </c>
      <c r="C83" s="11" t="s">
        <v>22</v>
      </c>
      <c r="D83" s="35" t="s">
        <v>158</v>
      </c>
      <c r="E83" s="23" t="s">
        <v>38</v>
      </c>
    </row>
    <row r="84" spans="1:5" ht="45" x14ac:dyDescent="0.25">
      <c r="A84" s="1"/>
      <c r="B84" s="31" t="s">
        <v>102</v>
      </c>
      <c r="C84" s="11" t="s">
        <v>32</v>
      </c>
      <c r="D84" s="36" t="s">
        <v>33</v>
      </c>
      <c r="E84" s="24" t="s">
        <v>33</v>
      </c>
    </row>
    <row r="85" spans="1:5" ht="45" x14ac:dyDescent="0.25">
      <c r="A85" s="1">
        <v>47</v>
      </c>
      <c r="B85" s="28" t="s">
        <v>103</v>
      </c>
      <c r="C85" s="11" t="s">
        <v>23</v>
      </c>
      <c r="D85" s="37" t="s">
        <v>41</v>
      </c>
      <c r="E85" s="25" t="s">
        <v>34</v>
      </c>
    </row>
    <row r="86" spans="1:5" ht="45" x14ac:dyDescent="0.25">
      <c r="A86" s="1">
        <v>48</v>
      </c>
      <c r="B86" s="28" t="s">
        <v>104</v>
      </c>
      <c r="C86" s="11" t="s">
        <v>23</v>
      </c>
      <c r="D86" s="37" t="s">
        <v>39</v>
      </c>
      <c r="E86" s="25" t="s">
        <v>34</v>
      </c>
    </row>
    <row r="87" spans="1:5" ht="60" x14ac:dyDescent="0.25">
      <c r="A87" s="1"/>
      <c r="B87" s="28" t="s">
        <v>105</v>
      </c>
      <c r="C87" s="11" t="s">
        <v>32</v>
      </c>
      <c r="D87" s="36" t="s">
        <v>33</v>
      </c>
      <c r="E87" s="24" t="s">
        <v>33</v>
      </c>
    </row>
    <row r="88" spans="1:5" ht="135" x14ac:dyDescent="0.25">
      <c r="A88" s="1">
        <v>49</v>
      </c>
      <c r="B88" s="28" t="s">
        <v>106</v>
      </c>
      <c r="C88" s="4" t="s">
        <v>22</v>
      </c>
      <c r="D88" s="35" t="s">
        <v>159</v>
      </c>
      <c r="E88" s="25" t="s">
        <v>34</v>
      </c>
    </row>
    <row r="89" spans="1:5" ht="30" x14ac:dyDescent="0.25">
      <c r="A89" s="1"/>
      <c r="B89" s="28" t="s">
        <v>107</v>
      </c>
      <c r="C89" s="11" t="s">
        <v>32</v>
      </c>
      <c r="D89" s="36" t="s">
        <v>33</v>
      </c>
      <c r="E89" s="24" t="s">
        <v>33</v>
      </c>
    </row>
    <row r="90" spans="1:5" ht="30" x14ac:dyDescent="0.25">
      <c r="A90" s="1">
        <v>50</v>
      </c>
      <c r="B90" s="28" t="s">
        <v>108</v>
      </c>
      <c r="C90" s="11" t="s">
        <v>26</v>
      </c>
      <c r="D90" s="35" t="s">
        <v>40</v>
      </c>
      <c r="E90" s="25" t="s">
        <v>34</v>
      </c>
    </row>
    <row r="91" spans="1:5" ht="30" x14ac:dyDescent="0.25">
      <c r="A91" s="1">
        <v>51</v>
      </c>
      <c r="B91" s="28" t="s">
        <v>109</v>
      </c>
      <c r="C91" s="11" t="s">
        <v>26</v>
      </c>
      <c r="D91" s="35" t="s">
        <v>40</v>
      </c>
      <c r="E91" s="25" t="s">
        <v>34</v>
      </c>
    </row>
    <row r="92" spans="1:5" ht="60" x14ac:dyDescent="0.25">
      <c r="A92" s="1"/>
      <c r="B92" s="28" t="s">
        <v>110</v>
      </c>
      <c r="C92" s="11" t="s">
        <v>32</v>
      </c>
      <c r="D92" s="36" t="s">
        <v>33</v>
      </c>
      <c r="E92" s="24" t="s">
        <v>33</v>
      </c>
    </row>
    <row r="93" spans="1:5" ht="45" x14ac:dyDescent="0.25">
      <c r="A93" s="1">
        <v>52</v>
      </c>
      <c r="B93" s="31" t="s">
        <v>111</v>
      </c>
      <c r="C93" s="11" t="s">
        <v>26</v>
      </c>
      <c r="D93" s="37" t="s">
        <v>39</v>
      </c>
      <c r="E93" s="25" t="s">
        <v>34</v>
      </c>
    </row>
    <row r="94" spans="1:5" ht="45" x14ac:dyDescent="0.25">
      <c r="A94" s="1"/>
      <c r="B94" s="31" t="s">
        <v>112</v>
      </c>
      <c r="C94" s="11" t="s">
        <v>32</v>
      </c>
      <c r="D94" s="36" t="s">
        <v>33</v>
      </c>
      <c r="E94" s="24" t="s">
        <v>33</v>
      </c>
    </row>
    <row r="95" spans="1:5" ht="30" x14ac:dyDescent="0.25">
      <c r="A95" s="1">
        <v>53</v>
      </c>
      <c r="B95" s="31" t="s">
        <v>113</v>
      </c>
      <c r="C95" s="11" t="s">
        <v>23</v>
      </c>
      <c r="D95" s="37" t="s">
        <v>39</v>
      </c>
      <c r="E95" s="25" t="s">
        <v>34</v>
      </c>
    </row>
    <row r="96" spans="1:5" ht="45" x14ac:dyDescent="0.25">
      <c r="A96" s="1">
        <v>54</v>
      </c>
      <c r="B96" s="28" t="s">
        <v>114</v>
      </c>
      <c r="C96" s="11" t="s">
        <v>23</v>
      </c>
      <c r="D96" s="37" t="s">
        <v>39</v>
      </c>
      <c r="E96" s="25" t="s">
        <v>37</v>
      </c>
    </row>
    <row r="97" spans="1:5" ht="180" x14ac:dyDescent="0.25">
      <c r="A97" s="1">
        <v>55</v>
      </c>
      <c r="B97" s="28" t="s">
        <v>115</v>
      </c>
      <c r="C97" s="11" t="s">
        <v>22</v>
      </c>
      <c r="D97" s="37" t="s">
        <v>160</v>
      </c>
      <c r="E97" s="25" t="s">
        <v>37</v>
      </c>
    </row>
    <row r="98" spans="1:5" ht="45" x14ac:dyDescent="0.25">
      <c r="A98" s="1">
        <v>56</v>
      </c>
      <c r="B98" s="31" t="s">
        <v>130</v>
      </c>
      <c r="C98" s="13" t="s">
        <v>135</v>
      </c>
      <c r="D98" s="37" t="s">
        <v>137</v>
      </c>
      <c r="E98" s="25" t="s">
        <v>34</v>
      </c>
    </row>
    <row r="99" spans="1:5" ht="60" x14ac:dyDescent="0.25">
      <c r="A99" s="1"/>
      <c r="B99" s="28" t="s">
        <v>116</v>
      </c>
      <c r="C99" s="11" t="s">
        <v>32</v>
      </c>
      <c r="D99" s="36" t="s">
        <v>33</v>
      </c>
      <c r="E99" s="24" t="s">
        <v>33</v>
      </c>
    </row>
    <row r="100" spans="1:5" ht="30" x14ac:dyDescent="0.25">
      <c r="A100" s="1">
        <v>57</v>
      </c>
      <c r="B100" s="28" t="s">
        <v>117</v>
      </c>
      <c r="C100" s="11" t="s">
        <v>26</v>
      </c>
      <c r="D100" s="37" t="s">
        <v>39</v>
      </c>
      <c r="E100" s="25" t="s">
        <v>34</v>
      </c>
    </row>
    <row r="101" spans="1:5" ht="30" x14ac:dyDescent="0.25">
      <c r="A101" s="1"/>
      <c r="B101" s="31" t="s">
        <v>118</v>
      </c>
      <c r="C101" s="11" t="s">
        <v>32</v>
      </c>
      <c r="D101" s="36" t="s">
        <v>33</v>
      </c>
      <c r="E101" s="24" t="s">
        <v>33</v>
      </c>
    </row>
    <row r="102" spans="1:5" ht="81" customHeight="1" x14ac:dyDescent="0.25">
      <c r="A102" s="1">
        <v>58</v>
      </c>
      <c r="B102" s="31" t="s">
        <v>119</v>
      </c>
      <c r="C102" s="11" t="s">
        <v>26</v>
      </c>
      <c r="D102" s="37" t="s">
        <v>39</v>
      </c>
      <c r="E102" s="25" t="s">
        <v>34</v>
      </c>
    </row>
    <row r="103" spans="1:5" ht="75" customHeight="1" x14ac:dyDescent="0.25">
      <c r="A103" s="1">
        <v>59</v>
      </c>
      <c r="B103" s="31" t="s">
        <v>120</v>
      </c>
      <c r="C103" s="13" t="s">
        <v>23</v>
      </c>
      <c r="D103" s="37" t="s">
        <v>39</v>
      </c>
      <c r="E103" s="25" t="s">
        <v>34</v>
      </c>
    </row>
    <row r="104" spans="1:5" ht="30" x14ac:dyDescent="0.25">
      <c r="A104" s="1">
        <v>60</v>
      </c>
      <c r="B104" s="28" t="s">
        <v>121</v>
      </c>
      <c r="C104" s="11" t="s">
        <v>23</v>
      </c>
      <c r="D104" s="37" t="s">
        <v>39</v>
      </c>
      <c r="E104" s="25" t="s">
        <v>34</v>
      </c>
    </row>
    <row r="105" spans="1:5" ht="45" x14ac:dyDescent="0.25">
      <c r="A105" s="1"/>
      <c r="B105" s="28" t="s">
        <v>122</v>
      </c>
      <c r="C105" s="11" t="s">
        <v>32</v>
      </c>
      <c r="D105" s="36" t="s">
        <v>33</v>
      </c>
      <c r="E105" s="24" t="s">
        <v>33</v>
      </c>
    </row>
    <row r="106" spans="1:5" ht="30" x14ac:dyDescent="0.25">
      <c r="A106" s="1">
        <v>61</v>
      </c>
      <c r="B106" s="28" t="s">
        <v>123</v>
      </c>
      <c r="C106" s="11" t="s">
        <v>23</v>
      </c>
      <c r="D106" s="37" t="s">
        <v>39</v>
      </c>
      <c r="E106" s="25" t="s">
        <v>34</v>
      </c>
    </row>
    <row r="107" spans="1:5" ht="45" x14ac:dyDescent="0.25">
      <c r="A107" s="1">
        <v>62</v>
      </c>
      <c r="B107" s="31" t="s">
        <v>124</v>
      </c>
      <c r="C107" s="11" t="s">
        <v>23</v>
      </c>
      <c r="D107" s="37" t="s">
        <v>39</v>
      </c>
      <c r="E107" s="25" t="s">
        <v>34</v>
      </c>
    </row>
    <row r="110" spans="1:5" ht="56.25" x14ac:dyDescent="0.3">
      <c r="B110" s="41" t="s">
        <v>166</v>
      </c>
      <c r="D110" s="42" t="s">
        <v>167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 И. Ким</cp:lastModifiedBy>
  <cp:lastPrinted>2017-09-14T11:15:54Z</cp:lastPrinted>
  <dcterms:created xsi:type="dcterms:W3CDTF">2013-08-19T14:17:06Z</dcterms:created>
  <dcterms:modified xsi:type="dcterms:W3CDTF">2017-10-02T14:14:44Z</dcterms:modified>
</cp:coreProperties>
</file>